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8755" windowHeight="11835"/>
  </bookViews>
  <sheets>
    <sheet name="Отчет 2024" sheetId="1" r:id="rId1"/>
  </sheets>
  <definedNames>
    <definedName name="_xlnm._FilterDatabase" localSheetId="0" hidden="1">'Отчет 2024'!$A$29:$V$29</definedName>
    <definedName name="_xlnm.Print_Area" localSheetId="0">'Отчет 2024'!$A$1:$R$174</definedName>
  </definedNames>
  <calcPr calcId="125725"/>
</workbook>
</file>

<file path=xl/calcChain.xml><?xml version="1.0" encoding="utf-8"?>
<calcChain xmlns="http://schemas.openxmlformats.org/spreadsheetml/2006/main">
  <c r="N168" i="1"/>
  <c r="N167"/>
  <c r="N166"/>
  <c r="N165"/>
  <c r="N164"/>
  <c r="N163"/>
  <c r="N162"/>
  <c r="N161"/>
  <c r="N160"/>
  <c r="N159"/>
  <c r="V169"/>
  <c r="S169"/>
  <c r="S172" s="1"/>
  <c r="Q149"/>
  <c r="Q148"/>
  <c r="Q147"/>
  <c r="Q146"/>
  <c r="Q145"/>
  <c r="Q144"/>
  <c r="Q143"/>
  <c r="Q142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N104"/>
  <c r="N103"/>
  <c r="N102"/>
  <c r="N101"/>
  <c r="N100"/>
  <c r="N99"/>
  <c r="N98"/>
  <c r="N97"/>
  <c r="N96"/>
  <c r="N95"/>
  <c r="N94"/>
  <c r="N93"/>
  <c r="N92"/>
  <c r="N91"/>
  <c r="U105"/>
  <c r="N89"/>
  <c r="N88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S105" l="1"/>
  <c r="N158"/>
  <c r="N90"/>
  <c r="N157"/>
</calcChain>
</file>

<file path=xl/sharedStrings.xml><?xml version="1.0" encoding="utf-8"?>
<sst xmlns="http://schemas.openxmlformats.org/spreadsheetml/2006/main" count="726" uniqueCount="114">
  <si>
    <t>принят педагог со  средне  проф.образ</t>
  </si>
  <si>
    <t>планируеться набор детей</t>
  </si>
  <si>
    <t>сезонная заболеваемость</t>
  </si>
  <si>
    <t>ОТЧЕТ</t>
  </si>
  <si>
    <t xml:space="preserve">о выполнении муниципального задания </t>
  </si>
  <si>
    <t>на 2024 год и плановый период 2025 - 2026 годов</t>
  </si>
  <si>
    <t>Коды</t>
  </si>
  <si>
    <t>Форма</t>
  </si>
  <si>
    <t>0506001</t>
  </si>
  <si>
    <t>Наименование муниципального учреждения</t>
  </si>
  <si>
    <t>Муниципальное бюджетное дошкольное образовательное учреждение "Детский сад № 248"</t>
  </si>
  <si>
    <t>по ОКУД</t>
  </si>
  <si>
    <t>Дата</t>
  </si>
  <si>
    <t>01.01.2025</t>
  </si>
  <si>
    <t>Виды деятельности муниципального учреждения</t>
  </si>
  <si>
    <t>По сводному реестру</t>
  </si>
  <si>
    <t>Образование дошкольное</t>
  </si>
  <si>
    <t>По ОКВЭД</t>
  </si>
  <si>
    <t>85.11</t>
  </si>
  <si>
    <t>Предоставление услуг по дневному уходу за детьми</t>
  </si>
  <si>
    <t>88.91</t>
  </si>
  <si>
    <t xml:space="preserve">Вид муниципального учреждения </t>
  </si>
  <si>
    <t>Дошкольная образовательная организация</t>
  </si>
  <si>
    <t>(указывается вид муниципального учреждения базового (отраслевого) перечня)</t>
  </si>
  <si>
    <t>Периодичность</t>
  </si>
  <si>
    <t xml:space="preserve"> за 2024 год</t>
  </si>
  <si>
    <t xml:space="preserve">(указывается в соответствии с периодичностью представления отчета о выполнении муниципального задания, установленной в муниципальном задании)
</t>
  </si>
  <si>
    <t>Часть 1. Сведения об оказываемых муниципальных услугах</t>
  </si>
  <si>
    <t>Раздел 1</t>
  </si>
  <si>
    <r>
      <rPr>
        <sz val="8"/>
        <rFont val="Times New Roman"/>
        <family val="1"/>
        <charset val="204"/>
      </rPr>
      <t xml:space="preserve">1. Наименование муниципальной услуги </t>
    </r>
    <r>
      <rPr>
        <b/>
        <u/>
        <sz val="10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</si>
  <si>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Уникальный номер по базовому (отраслевому) перечню</t>
  </si>
  <si>
    <t>БВ24</t>
  </si>
  <si>
    <r>
      <rPr>
        <sz val="8"/>
        <rFont val="Times New Roman"/>
        <family val="1"/>
        <charset val="204"/>
      </rPr>
      <t xml:space="preserve">2. Категории потребителей муниципальной услуги  </t>
    </r>
    <r>
      <rPr>
        <b/>
        <u/>
        <sz val="10"/>
        <rFont val="Times New Roman"/>
        <family val="1"/>
        <charset val="204"/>
      </rPr>
      <t>Физические лица в возрасте до 8 лет</t>
    </r>
  </si>
  <si>
    <t xml:space="preserve">3.  Сведения  о фактическом достижении показателей, характеризующих объем и (или) качество муниципальной услуги: </t>
  </si>
  <si>
    <t>3.1.   Сведения   о  фактическом  достижении  показателей,  характеризующих качество муниципальной услуги:</t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</si>
  <si>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</si>
  <si>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</si>
  <si>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</si>
  <si>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</si>
  <si>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(наименование показателя)</t>
  </si>
  <si>
    <t>наименование показателя</t>
  </si>
  <si>
    <t>единица измерения по ОКЕИ</t>
  </si>
  <si>
    <t>утверждено в муниципальном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</si>
  <si>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</si>
  <si>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</si>
  <si>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значение</t>
  </si>
  <si>
    <t>причина отклонения</t>
  </si>
  <si>
    <t>наименование</t>
  </si>
  <si>
    <t>код</t>
  </si>
  <si>
    <t>801011О.99.0.БВ24АВ40000</t>
  </si>
  <si>
    <t>адаптированная образовательная программа</t>
  </si>
  <si>
    <t>обучающиеся с ОВЗ</t>
  </si>
  <si>
    <t>от 3 лет до 8 лет</t>
  </si>
  <si>
    <t>очная</t>
  </si>
  <si>
    <t>ГКП</t>
  </si>
  <si>
    <t>число дней пропусков занятий по болезни в расчёте на одного ученика (процент; определяется как отношение количества дней непосещения по болезни к общему числу дней, проведенных детьми в группах);</t>
  </si>
  <si>
    <t>процент</t>
  </si>
  <si>
    <t>общий уровень укомплектованности кадрами (процент; определяется как отношение фактически замещенных ставок к общему количеству ставок по штатному расписанию);</t>
  </si>
  <si>
    <t>доля педагогических кадров с высшим или средним профессиональным образованием (процент; определяется как отношение количества педагогов с высшим или средним профессиональным образованием образованием к  общему числу педагогов)</t>
  </si>
  <si>
    <t>801011О.99.0.БВ24АК60000</t>
  </si>
  <si>
    <t>дети-инвалиды</t>
  </si>
  <si>
    <t>801011О.99.0.БВ24ДН80000</t>
  </si>
  <si>
    <t xml:space="preserve">не указано </t>
  </si>
  <si>
    <t>801011О.99.0.БВ24АЛ80000</t>
  </si>
  <si>
    <t>до 3-х лет</t>
  </si>
  <si>
    <t>801011О.99.0.БВ24ГЖ00000</t>
  </si>
  <si>
    <t>801011О.99.0.БВ24ДП00000</t>
  </si>
  <si>
    <t>801011О.99.0.БВ24АВ42000</t>
  </si>
  <si>
    <t>группа полного дня</t>
  </si>
  <si>
    <t>801011О.99.0.БВ24АК62000</t>
  </si>
  <si>
    <t>801011О.99.0.БВ24ГД82000</t>
  </si>
  <si>
    <t>801011О.99.0.БВ24ДН82000</t>
  </si>
  <si>
    <t>801011О.99.0.БВ24АГ62000</t>
  </si>
  <si>
    <t>801011О.99.0.БВ24АЛ82000</t>
  </si>
  <si>
    <t>801011О.99.0.БВ24ГЖ02000</t>
  </si>
  <si>
    <t>801011О.99.0.БВ24ДП02000</t>
  </si>
  <si>
    <t>801011О.99.0.БВ24АГ60000</t>
  </si>
  <si>
    <t>801011О.99.0.БВ24ГД80000</t>
  </si>
  <si>
    <t>801011О.99.0.БВ24ДН83000</t>
  </si>
  <si>
    <t>группа продленного дня</t>
  </si>
  <si>
    <t>3.2.  Сведения  о фактическом достижении показателей, характеризующих объем муниципальной услуги:</t>
  </si>
  <si>
    <t>Показатель объема муниципальной услуги</t>
  </si>
  <si>
    <t>Средний размер платы (цена, тариф)</t>
  </si>
  <si>
    <t>человек</t>
  </si>
  <si>
    <t>чел.</t>
  </si>
  <si>
    <t>Раздел 2</t>
  </si>
  <si>
    <r>
      <rPr>
        <sz val="8"/>
        <rFont val="Times New Roman"/>
        <family val="1"/>
        <charset val="204"/>
      </rPr>
      <t xml:space="preserve">1. Наименование муниципальной услуги </t>
    </r>
    <r>
      <rPr>
        <b/>
        <u/>
        <sz val="10"/>
        <rFont val="Times New Roman"/>
        <family val="1"/>
        <charset val="204"/>
      </rPr>
      <t>Присмотр и уход</t>
    </r>
  </si>
  <si>
    <t>БВ19</t>
  </si>
  <si>
    <r>
      <rPr>
        <sz val="8"/>
        <rFont val="Times New Roman"/>
        <family val="1"/>
        <charset val="204"/>
      </rPr>
      <t xml:space="preserve">2. Категории потребителей муниципальной услуги  </t>
    </r>
    <r>
      <rPr>
        <b/>
        <u/>
        <sz val="10"/>
        <rFont val="Times New Roman"/>
        <family val="1"/>
        <charset val="204"/>
      </rPr>
      <t>Физические лица</t>
    </r>
  </si>
  <si>
    <t>853211О.99.0.БВ19АА12000</t>
  </si>
  <si>
    <t>не указано</t>
  </si>
  <si>
    <t>число дней пропусков занятий по болезни в расчете на одного ребенка (процент; определяется как отношение количества дней непосещений по болезни к общему числу дней, проведенных детьми в группах);</t>
  </si>
  <si>
    <t>отсутствие несчастных случаев (процент; определяется как среднегодовое, при отсутствии несчастных случаев в месяц – 100%, при наличии несчастных случаев в месяц – 0%)</t>
  </si>
  <si>
    <t>853211О.99.0.БВ19АА14000</t>
  </si>
  <si>
    <t>група полного дня</t>
  </si>
  <si>
    <t>853211О.99.0.БВ19АА54000</t>
  </si>
  <si>
    <t>физические лица за исключением льготных категорий</t>
  </si>
  <si>
    <t>853211О.99.0.БВ19АА56000</t>
  </si>
  <si>
    <t>853211О.99.0.БВ19АБ40000</t>
  </si>
  <si>
    <t>дети с туберкулезной интоксикацией</t>
  </si>
  <si>
    <t>853211О.99.0.БВ19АА24000</t>
  </si>
  <si>
    <t>до 3 лет</t>
  </si>
  <si>
    <t>853211О.99.0.БВ19АА26000</t>
  </si>
  <si>
    <t>853211О.99.0.БВ19АА66000</t>
  </si>
  <si>
    <t>853211О.99.0.БВ19АА68000</t>
  </si>
  <si>
    <t>853211О.99.0.БВ19АБ52000</t>
  </si>
  <si>
    <t>853211О.99.0.БВ19АА57000</t>
  </si>
  <si>
    <t>853211О.99.0.БВ19АА62000</t>
  </si>
  <si>
    <t>ЧДУ</t>
  </si>
  <si>
    <t>контроль</t>
  </si>
  <si>
    <t>Руководитель            ____________________                    ____________                  _____________________</t>
  </si>
  <si>
    <t>(уполномоченное лицо)       (должность)                           (подпись)                   (расшифровка подписи)</t>
  </si>
  <si>
    <t/>
  </si>
  <si>
    <t>Дата приема и проверки отчета 31.01.2025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</si>
</sst>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2" fillId="0" borderId="0"/>
    <xf numFmtId="0" fontId="1" fillId="0" borderId="0"/>
    <xf numFmtId="0" fontId="13" fillId="0" borderId="0"/>
    <xf numFmtId="0" fontId="1" fillId="0" borderId="0"/>
    <xf numFmtId="0" fontId="14" fillId="0" borderId="0"/>
    <xf numFmtId="0" fontId="12" fillId="0" borderId="0"/>
    <xf numFmtId="0" fontId="15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Border="0" applyProtection="0"/>
  </cellStyleXfs>
  <cellXfs count="70">
    <xf numFmtId="0" fontId="0" fillId="0" borderId="0" xfId="0"/>
    <xf numFmtId="4" fontId="2" fillId="0" borderId="0" xfId="0" applyNumberFormat="1" applyFont="1" applyFill="1" applyAlignment="1">
      <alignment wrapText="1"/>
    </xf>
    <xf numFmtId="4" fontId="4" fillId="0" borderId="0" xfId="0" applyNumberFormat="1" applyFont="1" applyFill="1" applyAlignment="1">
      <alignment wrapText="1"/>
    </xf>
    <xf numFmtId="4" fontId="4" fillId="0" borderId="1" xfId="0" applyNumberFormat="1" applyFont="1" applyFill="1" applyBorder="1" applyAlignment="1">
      <alignment horizontal="center" wrapText="1"/>
    </xf>
    <xf numFmtId="4" fontId="6" fillId="0" borderId="0" xfId="0" applyNumberFormat="1" applyFont="1" applyFill="1" applyAlignment="1">
      <alignment wrapText="1"/>
    </xf>
    <xf numFmtId="49" fontId="4" fillId="0" borderId="5" xfId="0" applyNumberFormat="1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wrapText="1"/>
    </xf>
    <xf numFmtId="4" fontId="4" fillId="0" borderId="0" xfId="0" applyNumberFormat="1" applyFont="1" applyFill="1" applyBorder="1" applyAlignment="1">
      <alignment wrapText="1"/>
    </xf>
    <xf numFmtId="4" fontId="6" fillId="0" borderId="0" xfId="0" applyNumberFormat="1" applyFont="1" applyFill="1" applyAlignment="1">
      <alignment horizontal="left" wrapText="1"/>
    </xf>
    <xf numFmtId="4" fontId="2" fillId="0" borderId="0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wrapText="1"/>
    </xf>
    <xf numFmtId="4" fontId="8" fillId="0" borderId="0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49" fontId="2" fillId="0" borderId="8" xfId="0" applyNumberFormat="1" applyFont="1" applyFill="1" applyBorder="1" applyAlignment="1">
      <alignment wrapText="1"/>
    </xf>
    <xf numFmtId="0" fontId="10" fillId="0" borderId="0" xfId="0" applyFont="1" applyFill="1"/>
    <xf numFmtId="0" fontId="11" fillId="0" borderId="0" xfId="0" applyFont="1" applyFill="1" applyAlignment="1"/>
    <xf numFmtId="4" fontId="2" fillId="0" borderId="9" xfId="0" applyNumberFormat="1" applyFont="1" applyFill="1" applyBorder="1" applyAlignment="1">
      <alignment horizontal="right" wrapText="1"/>
    </xf>
    <xf numFmtId="4" fontId="2" fillId="0" borderId="10" xfId="0" applyNumberFormat="1" applyFont="1" applyFill="1" applyBorder="1" applyAlignment="1">
      <alignment horizontal="right" wrapText="1"/>
    </xf>
    <xf numFmtId="4" fontId="2" fillId="0" borderId="9" xfId="0" applyNumberFormat="1" applyFont="1" applyFill="1" applyBorder="1" applyAlignment="1">
      <alignment horizontal="center" wrapText="1"/>
    </xf>
    <xf numFmtId="4" fontId="2" fillId="0" borderId="10" xfId="0" applyNumberFormat="1" applyFont="1" applyFill="1" applyBorder="1" applyAlignment="1">
      <alignment horizontal="center"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4" fontId="2" fillId="0" borderId="11" xfId="0" applyNumberFormat="1" applyFont="1" applyFill="1" applyBorder="1" applyAlignment="1">
      <alignment horizontal="center" wrapText="1"/>
    </xf>
    <xf numFmtId="4" fontId="2" fillId="0" borderId="12" xfId="0" applyNumberFormat="1" applyFont="1" applyFill="1" applyBorder="1" applyAlignment="1">
      <alignment horizontal="center" wrapText="1"/>
    </xf>
    <xf numFmtId="4" fontId="2" fillId="0" borderId="13" xfId="0" applyNumberFormat="1" applyFont="1" applyFill="1" applyBorder="1" applyAlignment="1">
      <alignment horizontal="center" wrapText="1"/>
    </xf>
    <xf numFmtId="4" fontId="2" fillId="0" borderId="14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wrapText="1"/>
    </xf>
    <xf numFmtId="4" fontId="2" fillId="0" borderId="5" xfId="0" applyNumberFormat="1" applyFont="1" applyFill="1" applyBorder="1" applyAlignment="1">
      <alignment horizontal="center" wrapText="1"/>
    </xf>
    <xf numFmtId="0" fontId="10" fillId="0" borderId="5" xfId="0" applyFont="1" applyFill="1" applyBorder="1"/>
    <xf numFmtId="4" fontId="2" fillId="0" borderId="6" xfId="0" applyNumberFormat="1" applyFont="1" applyFill="1" applyBorder="1" applyAlignment="1">
      <alignment horizontal="center" wrapText="1"/>
    </xf>
    <xf numFmtId="4" fontId="8" fillId="0" borderId="4" xfId="0" applyNumberFormat="1" applyFont="1" applyFill="1" applyBorder="1" applyAlignment="1">
      <alignment horizontal="left" wrapText="1"/>
    </xf>
    <xf numFmtId="4" fontId="2" fillId="0" borderId="3" xfId="0" applyNumberFormat="1" applyFont="1" applyFill="1" applyBorder="1" applyAlignment="1">
      <alignment horizontal="center" wrapText="1"/>
    </xf>
    <xf numFmtId="4" fontId="2" fillId="0" borderId="7" xfId="0" applyNumberFormat="1" applyFont="1" applyFill="1" applyBorder="1" applyAlignment="1">
      <alignment horizontal="center" wrapText="1"/>
    </xf>
    <xf numFmtId="4" fontId="2" fillId="0" borderId="9" xfId="0" applyNumberFormat="1" applyFont="1" applyFill="1" applyBorder="1" applyAlignment="1">
      <alignment horizontal="left" wrapText="1"/>
    </xf>
    <xf numFmtId="4" fontId="2" fillId="0" borderId="6" xfId="0" applyNumberFormat="1" applyFont="1" applyFill="1" applyBorder="1" applyAlignment="1">
      <alignment horizontal="left" wrapText="1"/>
    </xf>
    <xf numFmtId="4" fontId="2" fillId="0" borderId="10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left" wrapText="1"/>
    </xf>
    <xf numFmtId="49" fontId="2" fillId="0" borderId="3" xfId="0" applyNumberFormat="1" applyFont="1" applyFill="1" applyBorder="1" applyAlignment="1">
      <alignment horizontal="left" wrapText="1"/>
    </xf>
    <xf numFmtId="49" fontId="2" fillId="0" borderId="5" xfId="0" applyNumberFormat="1" applyFont="1" applyFill="1" applyBorder="1" applyAlignment="1">
      <alignment horizontal="left" wrapText="1"/>
    </xf>
    <xf numFmtId="3" fontId="2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/>
    <xf numFmtId="0" fontId="10" fillId="0" borderId="10" xfId="0" applyFont="1" applyFill="1" applyBorder="1"/>
    <xf numFmtId="4" fontId="2" fillId="0" borderId="4" xfId="0" applyNumberFormat="1" applyFont="1" applyFill="1" applyBorder="1" applyAlignment="1">
      <alignment horizontal="center" wrapText="1"/>
    </xf>
    <xf numFmtId="4" fontId="8" fillId="0" borderId="0" xfId="0" applyNumberFormat="1" applyFont="1" applyFill="1" applyAlignment="1">
      <alignment horizontal="left" wrapText="1"/>
    </xf>
    <xf numFmtId="4" fontId="2" fillId="0" borderId="0" xfId="0" applyNumberFormat="1" applyFont="1" applyFill="1" applyAlignment="1">
      <alignment horizontal="center" wrapText="1"/>
    </xf>
    <xf numFmtId="4" fontId="2" fillId="0" borderId="2" xfId="0" applyNumberFormat="1" applyFont="1" applyFill="1" applyBorder="1" applyAlignment="1">
      <alignment horizontal="center" wrapText="1"/>
    </xf>
    <xf numFmtId="4" fontId="2" fillId="0" borderId="0" xfId="0" applyNumberFormat="1" applyFont="1" applyFill="1" applyAlignment="1">
      <alignment horizontal="left" wrapText="1"/>
    </xf>
    <xf numFmtId="4" fontId="2" fillId="0" borderId="9" xfId="0" applyNumberFormat="1" applyFont="1" applyFill="1" applyBorder="1" applyAlignment="1">
      <alignment horizontal="left" vertical="top" wrapText="1"/>
    </xf>
    <xf numFmtId="4" fontId="2" fillId="0" borderId="6" xfId="0" applyNumberFormat="1" applyFont="1" applyFill="1" applyBorder="1" applyAlignment="1">
      <alignment horizontal="left" vertical="top" wrapText="1"/>
    </xf>
    <xf numFmtId="4" fontId="2" fillId="0" borderId="10" xfId="0" applyNumberFormat="1" applyFont="1" applyFill="1" applyBorder="1" applyAlignment="1">
      <alignment horizontal="left" vertical="top" wrapText="1"/>
    </xf>
    <xf numFmtId="4" fontId="5" fillId="0" borderId="0" xfId="0" applyNumberFormat="1" applyFont="1" applyFill="1" applyAlignment="1">
      <alignment horizontal="left" wrapText="1"/>
    </xf>
    <xf numFmtId="4" fontId="4" fillId="0" borderId="6" xfId="0" applyNumberFormat="1" applyFont="1" applyFill="1" applyBorder="1" applyAlignment="1">
      <alignment horizont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wrapText="1"/>
    </xf>
    <xf numFmtId="4" fontId="4" fillId="0" borderId="2" xfId="0" applyNumberFormat="1" applyFont="1" applyFill="1" applyBorder="1" applyAlignment="1">
      <alignment horizontal="right" wrapText="1"/>
    </xf>
    <xf numFmtId="4" fontId="4" fillId="0" borderId="4" xfId="0" applyNumberFormat="1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center" wrapText="1"/>
    </xf>
    <xf numFmtId="4" fontId="4" fillId="0" borderId="0" xfId="0" applyNumberFormat="1" applyFont="1" applyFill="1" applyAlignment="1">
      <alignment horizontal="right" wrapText="1"/>
    </xf>
    <xf numFmtId="4" fontId="7" fillId="0" borderId="6" xfId="0" applyNumberFormat="1" applyFont="1" applyFill="1" applyBorder="1" applyAlignment="1">
      <alignment horizontal="center" wrapText="1"/>
    </xf>
    <xf numFmtId="4" fontId="3" fillId="0" borderId="0" xfId="0" applyNumberFormat="1" applyFont="1" applyFill="1" applyAlignment="1">
      <alignment horizontal="center" wrapText="1"/>
    </xf>
    <xf numFmtId="4" fontId="4" fillId="0" borderId="0" xfId="0" applyNumberFormat="1" applyFont="1" applyFill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4" fillId="0" borderId="5" xfId="0" applyNumberFormat="1" applyFont="1" applyFill="1" applyBorder="1" applyAlignment="1">
      <alignment horizontal="center" wrapText="1"/>
    </xf>
  </cellXfs>
  <cellStyles count="13">
    <cellStyle name="Обычный" xfId="0" builtinId="0"/>
    <cellStyle name="Обычный 2" xfId="1"/>
    <cellStyle name="Обычный 2 10" xfId="2"/>
    <cellStyle name="Обычный 2 2" xfId="3"/>
    <cellStyle name="Обычный 2 9" xfId="4"/>
    <cellStyle name="Обычный 3" xfId="5"/>
    <cellStyle name="Обычный 3 2" xfId="6"/>
    <cellStyle name="Обычный 6" xfId="7"/>
    <cellStyle name="Процентный 2" xfId="8"/>
    <cellStyle name="Процентный 2 2" xfId="9"/>
    <cellStyle name="Процентный 2 2 2" xfId="10"/>
    <cellStyle name="Процентный 3 2" xfId="11"/>
    <cellStyle name="Процентный 5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3"/>
  <dimension ref="A1:V174"/>
  <sheetViews>
    <sheetView tabSelected="1" view="pageBreakPreview" topLeftCell="A140" zoomScale="90" zoomScaleSheetLayoutView="90" workbookViewId="0">
      <selection activeCell="A174" sqref="A174:R174"/>
    </sheetView>
  </sheetViews>
  <sheetFormatPr defaultRowHeight="11.25"/>
  <cols>
    <col min="1" max="1" width="22.5703125" style="1" customWidth="1"/>
    <col min="2" max="2" width="12.28515625" style="1" customWidth="1"/>
    <col min="3" max="3" width="11.85546875" style="1" customWidth="1"/>
    <col min="4" max="4" width="13.42578125" style="1" customWidth="1"/>
    <col min="5" max="5" width="9" style="1" customWidth="1"/>
    <col min="6" max="6" width="10.7109375" style="1" customWidth="1"/>
    <col min="7" max="7" width="12.7109375" style="1" customWidth="1"/>
    <col min="8" max="8" width="12.42578125" style="1" customWidth="1"/>
    <col min="9" max="9" width="6.140625" style="1" customWidth="1"/>
    <col min="10" max="10" width="12.28515625" style="1" customWidth="1"/>
    <col min="11" max="11" width="11.7109375" style="1" customWidth="1"/>
    <col min="12" max="12" width="6.85546875" style="1" customWidth="1"/>
    <col min="13" max="13" width="5.5703125" style="1" customWidth="1"/>
    <col min="14" max="15" width="11" style="1" customWidth="1"/>
    <col min="16" max="16" width="9.140625" style="1" customWidth="1"/>
    <col min="17" max="17" width="9.140625" style="1"/>
    <col min="18" max="18" width="11.85546875" style="1" customWidth="1"/>
    <col min="19" max="16384" width="9.140625" style="1"/>
  </cols>
  <sheetData>
    <row r="1" spans="1:21" ht="45">
      <c r="S1" s="1" t="s">
        <v>0</v>
      </c>
      <c r="T1" s="1" t="s">
        <v>1</v>
      </c>
      <c r="U1" s="1" t="s">
        <v>2</v>
      </c>
    </row>
    <row r="2" spans="1:21" ht="14.25">
      <c r="A2" s="66" t="s">
        <v>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21" ht="15">
      <c r="A3" s="67" t="s">
        <v>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21" ht="15">
      <c r="A4" s="67" t="s">
        <v>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</row>
    <row r="5" spans="1:21" ht="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 ht="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 t="s">
        <v>6</v>
      </c>
    </row>
    <row r="7" spans="1:21" ht="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4" t="s">
        <v>7</v>
      </c>
      <c r="Q7" s="61"/>
      <c r="R7" s="68" t="s">
        <v>8</v>
      </c>
    </row>
    <row r="8" spans="1:21" ht="15">
      <c r="A8" s="57" t="s">
        <v>9</v>
      </c>
      <c r="B8" s="57"/>
      <c r="C8" s="62" t="s">
        <v>10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4" t="s">
        <v>11</v>
      </c>
      <c r="Q8" s="61"/>
      <c r="R8" s="69"/>
    </row>
    <row r="9" spans="1:21" ht="15">
      <c r="A9" s="4"/>
      <c r="B9" s="4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64" t="s">
        <v>12</v>
      </c>
      <c r="Q9" s="61"/>
      <c r="R9" s="5" t="s">
        <v>13</v>
      </c>
    </row>
    <row r="10" spans="1:21" ht="15">
      <c r="A10" s="57" t="s">
        <v>14</v>
      </c>
      <c r="B10" s="57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0" t="s">
        <v>15</v>
      </c>
      <c r="Q10" s="61"/>
      <c r="R10" s="6"/>
    </row>
    <row r="11" spans="1:21" ht="15">
      <c r="A11" s="4"/>
      <c r="B11" s="4"/>
      <c r="C11" s="58" t="s">
        <v>16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60" t="s">
        <v>17</v>
      </c>
      <c r="Q11" s="61"/>
      <c r="R11" s="3" t="s">
        <v>18</v>
      </c>
    </row>
    <row r="12" spans="1:21" ht="15">
      <c r="A12" s="4"/>
      <c r="B12" s="4"/>
      <c r="C12" s="58" t="s">
        <v>19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60" t="s">
        <v>17</v>
      </c>
      <c r="Q12" s="61"/>
      <c r="R12" s="3" t="s">
        <v>20</v>
      </c>
    </row>
    <row r="13" spans="1:21" ht="15">
      <c r="A13" s="4"/>
      <c r="B13" s="4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60" t="s">
        <v>17</v>
      </c>
      <c r="Q13" s="61"/>
      <c r="R13" s="6"/>
    </row>
    <row r="14" spans="1:21" ht="15">
      <c r="A14" s="4"/>
      <c r="B14" s="4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7"/>
      <c r="Q14" s="7"/>
      <c r="R14" s="63"/>
    </row>
    <row r="15" spans="1:21" ht="15">
      <c r="A15" s="57" t="s">
        <v>21</v>
      </c>
      <c r="B15" s="57"/>
      <c r="C15" s="58" t="s">
        <v>22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7"/>
      <c r="Q15" s="7"/>
      <c r="R15" s="63"/>
    </row>
    <row r="16" spans="1:21" ht="15">
      <c r="A16" s="8"/>
      <c r="B16" s="8"/>
      <c r="C16" s="35" t="s">
        <v>23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7"/>
      <c r="Q16" s="7"/>
      <c r="R16" s="2"/>
      <c r="S16" s="9"/>
    </row>
    <row r="17" spans="1:20" ht="15" customHeight="1">
      <c r="A17" s="57" t="s">
        <v>24</v>
      </c>
      <c r="B17" s="57"/>
      <c r="C17" s="58" t="s">
        <v>25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7"/>
      <c r="Q17" s="7"/>
      <c r="R17" s="2"/>
      <c r="S17" s="9"/>
    </row>
    <row r="18" spans="1:20" ht="26.25" customHeight="1">
      <c r="A18" s="4"/>
      <c r="B18" s="4"/>
      <c r="C18" s="59" t="s">
        <v>26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7"/>
      <c r="Q18" s="7"/>
      <c r="R18" s="2"/>
      <c r="S18" s="9"/>
    </row>
    <row r="19" spans="1:20" ht="16.5" customHeight="1">
      <c r="A19" s="53" t="s">
        <v>27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</row>
    <row r="20" spans="1:20">
      <c r="A20" s="1" t="s">
        <v>28</v>
      </c>
    </row>
    <row r="22" spans="1:20" ht="19.5" customHeight="1">
      <c r="A22" s="50" t="s">
        <v>29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1" t="s">
        <v>30</v>
      </c>
      <c r="Q22" s="52"/>
      <c r="R22" s="29" t="s">
        <v>31</v>
      </c>
      <c r="S22" s="9"/>
    </row>
    <row r="23" spans="1:20" ht="17.25" customHeight="1">
      <c r="A23" s="50" t="s">
        <v>32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1"/>
      <c r="Q23" s="52"/>
      <c r="R23" s="29"/>
      <c r="S23" s="9"/>
    </row>
    <row r="24" spans="1:20" ht="16.5" customHeight="1">
      <c r="A24" s="53" t="s">
        <v>33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</row>
    <row r="25" spans="1:20" ht="17.25" customHeight="1">
      <c r="A25" s="53" t="s">
        <v>34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</row>
    <row r="26" spans="1:20" ht="45.75" customHeight="1">
      <c r="A26" s="32" t="s">
        <v>35</v>
      </c>
      <c r="B26" s="21" t="s">
        <v>36</v>
      </c>
      <c r="C26" s="47"/>
      <c r="D26" s="48"/>
      <c r="E26" s="21" t="s">
        <v>37</v>
      </c>
      <c r="F26" s="22"/>
      <c r="G26" s="21" t="s">
        <v>38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22"/>
    </row>
    <row r="27" spans="1:20" ht="38.25" customHeight="1">
      <c r="A27" s="37"/>
      <c r="B27" s="32" t="s">
        <v>39</v>
      </c>
      <c r="C27" s="32" t="s">
        <v>39</v>
      </c>
      <c r="D27" s="32" t="s">
        <v>39</v>
      </c>
      <c r="E27" s="32" t="s">
        <v>39</v>
      </c>
      <c r="F27" s="32" t="s">
        <v>39</v>
      </c>
      <c r="G27" s="25" t="s">
        <v>40</v>
      </c>
      <c r="H27" s="38"/>
      <c r="I27" s="38"/>
      <c r="J27" s="38"/>
      <c r="K27" s="26"/>
      <c r="L27" s="21" t="s">
        <v>41</v>
      </c>
      <c r="M27" s="22"/>
      <c r="N27" s="32" t="s">
        <v>42</v>
      </c>
      <c r="O27" s="32" t="s">
        <v>43</v>
      </c>
      <c r="P27" s="32" t="s">
        <v>44</v>
      </c>
      <c r="Q27" s="32" t="s">
        <v>45</v>
      </c>
      <c r="R27" s="32" t="s">
        <v>46</v>
      </c>
    </row>
    <row r="28" spans="1:20" ht="30" customHeight="1">
      <c r="A28" s="33"/>
      <c r="B28" s="33"/>
      <c r="C28" s="33"/>
      <c r="D28" s="33"/>
      <c r="E28" s="33"/>
      <c r="F28" s="33"/>
      <c r="G28" s="27"/>
      <c r="H28" s="49"/>
      <c r="I28" s="49"/>
      <c r="J28" s="49"/>
      <c r="K28" s="28"/>
      <c r="L28" s="10" t="s">
        <v>47</v>
      </c>
      <c r="M28" s="11" t="s">
        <v>48</v>
      </c>
      <c r="N28" s="33"/>
      <c r="O28" s="33"/>
      <c r="P28" s="33"/>
      <c r="Q28" s="33"/>
      <c r="R28" s="33"/>
    </row>
    <row r="29" spans="1:20" ht="14.25" customHeight="1">
      <c r="A29" s="12">
        <v>1</v>
      </c>
      <c r="B29" s="12">
        <v>2</v>
      </c>
      <c r="C29" s="12">
        <v>3</v>
      </c>
      <c r="D29" s="12">
        <v>4</v>
      </c>
      <c r="E29" s="12">
        <v>5</v>
      </c>
      <c r="F29" s="12">
        <v>6</v>
      </c>
      <c r="G29" s="30">
        <v>7</v>
      </c>
      <c r="H29" s="46"/>
      <c r="I29" s="46"/>
      <c r="J29" s="46"/>
      <c r="K29" s="31"/>
      <c r="L29" s="12">
        <v>8</v>
      </c>
      <c r="M29" s="12">
        <v>9</v>
      </c>
      <c r="N29" s="12">
        <v>10</v>
      </c>
      <c r="O29" s="12">
        <v>11</v>
      </c>
      <c r="P29" s="12">
        <v>12</v>
      </c>
      <c r="Q29" s="12">
        <v>13</v>
      </c>
      <c r="R29" s="12">
        <v>14</v>
      </c>
    </row>
    <row r="30" spans="1:20" ht="50.1" hidden="1" customHeight="1">
      <c r="A30" s="43" t="s">
        <v>49</v>
      </c>
      <c r="B30" s="32" t="s">
        <v>50</v>
      </c>
      <c r="C30" s="32" t="s">
        <v>51</v>
      </c>
      <c r="D30" s="32" t="s">
        <v>52</v>
      </c>
      <c r="E30" s="32" t="s">
        <v>53</v>
      </c>
      <c r="F30" s="32" t="s">
        <v>54</v>
      </c>
      <c r="G30" s="39" t="s">
        <v>55</v>
      </c>
      <c r="H30" s="40"/>
      <c r="I30" s="40"/>
      <c r="J30" s="40"/>
      <c r="K30" s="41"/>
      <c r="L30" s="11" t="s">
        <v>56</v>
      </c>
      <c r="M30" s="13">
        <v>744</v>
      </c>
      <c r="N30" s="10" t="s">
        <v>112</v>
      </c>
      <c r="O30" s="10">
        <v>0</v>
      </c>
      <c r="P30" s="10">
        <v>10</v>
      </c>
      <c r="Q30" s="10">
        <f>IF(OR(N30="",O30&lt;N30),0,IF(N30*100/O30-100&gt;=-10,0,N30*100/O30-100+10))</f>
        <v>0</v>
      </c>
      <c r="R30" s="10"/>
      <c r="S30" s="10">
        <v>14</v>
      </c>
      <c r="T30" s="1">
        <v>1</v>
      </c>
    </row>
    <row r="31" spans="1:20" ht="50.1" hidden="1" customHeight="1">
      <c r="A31" s="44"/>
      <c r="B31" s="37"/>
      <c r="C31" s="37"/>
      <c r="D31" s="37"/>
      <c r="E31" s="37"/>
      <c r="F31" s="37"/>
      <c r="G31" s="39" t="s">
        <v>57</v>
      </c>
      <c r="H31" s="40"/>
      <c r="I31" s="40"/>
      <c r="J31" s="40"/>
      <c r="K31" s="41"/>
      <c r="L31" s="11" t="s">
        <v>56</v>
      </c>
      <c r="M31" s="13">
        <v>744</v>
      </c>
      <c r="N31" s="10" t="s">
        <v>112</v>
      </c>
      <c r="O31" s="10">
        <v>0</v>
      </c>
      <c r="P31" s="10">
        <v>10</v>
      </c>
      <c r="Q31" s="10">
        <f>IF(N31="",0,IF(O31*100/N31-100&gt;=-10,0,O31*100/N31-100+10))</f>
        <v>0</v>
      </c>
      <c r="R31" s="10"/>
    </row>
    <row r="32" spans="1:20" ht="50.1" hidden="1" customHeight="1">
      <c r="A32" s="45"/>
      <c r="B32" s="33"/>
      <c r="C32" s="33"/>
      <c r="D32" s="33"/>
      <c r="E32" s="33"/>
      <c r="F32" s="33"/>
      <c r="G32" s="54" t="s">
        <v>58</v>
      </c>
      <c r="H32" s="55"/>
      <c r="I32" s="55"/>
      <c r="J32" s="55"/>
      <c r="K32" s="56"/>
      <c r="L32" s="11" t="s">
        <v>56</v>
      </c>
      <c r="M32" s="13">
        <v>744</v>
      </c>
      <c r="N32" s="10" t="s">
        <v>112</v>
      </c>
      <c r="O32" s="10">
        <v>0</v>
      </c>
      <c r="P32" s="10">
        <v>10</v>
      </c>
      <c r="Q32" s="10">
        <f>IF(N32="",0,IF(O32*100/N32-100&gt;=-10,0,O32*100/N32-100+10))</f>
        <v>0</v>
      </c>
      <c r="R32" s="10"/>
    </row>
    <row r="33" spans="1:20" ht="50.1" hidden="1" customHeight="1">
      <c r="A33" s="43" t="s">
        <v>59</v>
      </c>
      <c r="B33" s="32" t="s">
        <v>50</v>
      </c>
      <c r="C33" s="32" t="s">
        <v>60</v>
      </c>
      <c r="D33" s="32" t="s">
        <v>52</v>
      </c>
      <c r="E33" s="32" t="s">
        <v>53</v>
      </c>
      <c r="F33" s="32" t="s">
        <v>54</v>
      </c>
      <c r="G33" s="39" t="s">
        <v>55</v>
      </c>
      <c r="H33" s="40"/>
      <c r="I33" s="40"/>
      <c r="J33" s="40"/>
      <c r="K33" s="41"/>
      <c r="L33" s="11" t="s">
        <v>56</v>
      </c>
      <c r="M33" s="13">
        <v>744</v>
      </c>
      <c r="N33" s="10" t="s">
        <v>112</v>
      </c>
      <c r="O33" s="10">
        <v>0</v>
      </c>
      <c r="P33" s="10">
        <v>10</v>
      </c>
      <c r="Q33" s="10">
        <f>IF(OR(N33="",O33&lt;N33),0,IF(N33*100/O33-100&gt;=-10,0,N33*100/O33-100+10))</f>
        <v>0</v>
      </c>
      <c r="R33" s="10"/>
      <c r="S33" s="10">
        <v>16</v>
      </c>
      <c r="T33" s="1">
        <v>2</v>
      </c>
    </row>
    <row r="34" spans="1:20" ht="50.1" hidden="1" customHeight="1">
      <c r="A34" s="44"/>
      <c r="B34" s="37"/>
      <c r="C34" s="37"/>
      <c r="D34" s="37"/>
      <c r="E34" s="37"/>
      <c r="F34" s="37"/>
      <c r="G34" s="39" t="s">
        <v>57</v>
      </c>
      <c r="H34" s="40"/>
      <c r="I34" s="40"/>
      <c r="J34" s="40"/>
      <c r="K34" s="41"/>
      <c r="L34" s="11" t="s">
        <v>56</v>
      </c>
      <c r="M34" s="13">
        <v>744</v>
      </c>
      <c r="N34" s="10" t="s">
        <v>112</v>
      </c>
      <c r="O34" s="10">
        <v>0</v>
      </c>
      <c r="P34" s="10">
        <v>10</v>
      </c>
      <c r="Q34" s="10">
        <f>IF(N34="",0,IF(O34*100/N34-100&gt;=-10,0,O34*100/N34-100+10))</f>
        <v>0</v>
      </c>
      <c r="R34" s="10"/>
    </row>
    <row r="35" spans="1:20" ht="50.1" hidden="1" customHeight="1">
      <c r="A35" s="45"/>
      <c r="B35" s="33"/>
      <c r="C35" s="33"/>
      <c r="D35" s="33"/>
      <c r="E35" s="33"/>
      <c r="F35" s="33"/>
      <c r="G35" s="54" t="s">
        <v>58</v>
      </c>
      <c r="H35" s="55"/>
      <c r="I35" s="55"/>
      <c r="J35" s="55"/>
      <c r="K35" s="56"/>
      <c r="L35" s="11" t="s">
        <v>56</v>
      </c>
      <c r="M35" s="13">
        <v>744</v>
      </c>
      <c r="N35" s="10" t="s">
        <v>112</v>
      </c>
      <c r="O35" s="10">
        <v>0</v>
      </c>
      <c r="P35" s="10">
        <v>10</v>
      </c>
      <c r="Q35" s="10">
        <f>IF(N35="",0,IF(O35*100/N35-100&gt;=-10,0,O35*100/N35-100+10))</f>
        <v>0</v>
      </c>
      <c r="R35" s="10"/>
    </row>
    <row r="36" spans="1:20" ht="50.1" customHeight="1">
      <c r="A36" s="43" t="s">
        <v>61</v>
      </c>
      <c r="B36" s="32" t="s">
        <v>62</v>
      </c>
      <c r="C36" s="32" t="s">
        <v>62</v>
      </c>
      <c r="D36" s="32" t="s">
        <v>52</v>
      </c>
      <c r="E36" s="32" t="s">
        <v>53</v>
      </c>
      <c r="F36" s="32" t="s">
        <v>54</v>
      </c>
      <c r="G36" s="39" t="s">
        <v>55</v>
      </c>
      <c r="H36" s="40"/>
      <c r="I36" s="40"/>
      <c r="J36" s="40"/>
      <c r="K36" s="41"/>
      <c r="L36" s="11" t="s">
        <v>56</v>
      </c>
      <c r="M36" s="13">
        <v>744</v>
      </c>
      <c r="N36" s="10">
        <v>10</v>
      </c>
      <c r="O36" s="10">
        <v>0</v>
      </c>
      <c r="P36" s="10">
        <v>10</v>
      </c>
      <c r="Q36" s="10">
        <f>IF(OR(N36="",O36&lt;N36),0,IF(N36*100/O36-100&gt;=-10,0,N36*100/O36-100+10))</f>
        <v>0</v>
      </c>
      <c r="R36" s="10"/>
      <c r="S36" s="10">
        <v>7</v>
      </c>
      <c r="T36" s="1">
        <v>3</v>
      </c>
    </row>
    <row r="37" spans="1:20" ht="50.1" customHeight="1">
      <c r="A37" s="44"/>
      <c r="B37" s="37"/>
      <c r="C37" s="37"/>
      <c r="D37" s="37"/>
      <c r="E37" s="37"/>
      <c r="F37" s="37"/>
      <c r="G37" s="39" t="s">
        <v>57</v>
      </c>
      <c r="H37" s="40"/>
      <c r="I37" s="40"/>
      <c r="J37" s="40"/>
      <c r="K37" s="41"/>
      <c r="L37" s="11" t="s">
        <v>56</v>
      </c>
      <c r="M37" s="13">
        <v>744</v>
      </c>
      <c r="N37" s="10">
        <v>100</v>
      </c>
      <c r="O37" s="10">
        <v>100</v>
      </c>
      <c r="P37" s="10">
        <v>10</v>
      </c>
      <c r="Q37" s="10">
        <f>IF(N37="",0,IF(O37*100/N37-100&gt;=-10,0,O37*100/N37-100+10))</f>
        <v>0</v>
      </c>
      <c r="R37" s="10"/>
    </row>
    <row r="38" spans="1:20" ht="50.1" customHeight="1">
      <c r="A38" s="45"/>
      <c r="B38" s="33"/>
      <c r="C38" s="33"/>
      <c r="D38" s="33"/>
      <c r="E38" s="33"/>
      <c r="F38" s="33"/>
      <c r="G38" s="54" t="s">
        <v>58</v>
      </c>
      <c r="H38" s="55"/>
      <c r="I38" s="55"/>
      <c r="J38" s="55"/>
      <c r="K38" s="56"/>
      <c r="L38" s="11" t="s">
        <v>56</v>
      </c>
      <c r="M38" s="13">
        <v>744</v>
      </c>
      <c r="N38" s="10">
        <v>100</v>
      </c>
      <c r="O38" s="10">
        <v>100</v>
      </c>
      <c r="P38" s="10">
        <v>10</v>
      </c>
      <c r="Q38" s="10">
        <f>IF(N38="",0,IF(O38*100/N38-100&gt;=-10,0,O38*100/N38-100+10))</f>
        <v>0</v>
      </c>
      <c r="R38" s="10"/>
    </row>
    <row r="39" spans="1:20" ht="50.1" hidden="1" customHeight="1">
      <c r="A39" s="43" t="s">
        <v>63</v>
      </c>
      <c r="B39" s="32" t="s">
        <v>50</v>
      </c>
      <c r="C39" s="32" t="s">
        <v>60</v>
      </c>
      <c r="D39" s="32" t="s">
        <v>64</v>
      </c>
      <c r="E39" s="32" t="s">
        <v>53</v>
      </c>
      <c r="F39" s="32" t="s">
        <v>54</v>
      </c>
      <c r="G39" s="39" t="s">
        <v>55</v>
      </c>
      <c r="H39" s="40"/>
      <c r="I39" s="40"/>
      <c r="J39" s="40"/>
      <c r="K39" s="41"/>
      <c r="L39" s="11" t="s">
        <v>56</v>
      </c>
      <c r="M39" s="13">
        <v>744</v>
      </c>
      <c r="N39" s="10" t="s">
        <v>112</v>
      </c>
      <c r="O39" s="10">
        <v>0</v>
      </c>
      <c r="P39" s="10">
        <v>10</v>
      </c>
      <c r="Q39" s="10">
        <f>IF(OR(N39="",O39&lt;N39),0,IF(N39*100/O39-100&gt;=-10,0,N39*100/O39-100+10))</f>
        <v>0</v>
      </c>
      <c r="R39" s="10"/>
      <c r="S39" s="10">
        <v>10</v>
      </c>
      <c r="T39" s="1">
        <v>4</v>
      </c>
    </row>
    <row r="40" spans="1:20" ht="50.1" hidden="1" customHeight="1">
      <c r="A40" s="44"/>
      <c r="B40" s="37"/>
      <c r="C40" s="37"/>
      <c r="D40" s="37"/>
      <c r="E40" s="37"/>
      <c r="F40" s="37"/>
      <c r="G40" s="39" t="s">
        <v>57</v>
      </c>
      <c r="H40" s="40"/>
      <c r="I40" s="40"/>
      <c r="J40" s="40"/>
      <c r="K40" s="41"/>
      <c r="L40" s="11" t="s">
        <v>56</v>
      </c>
      <c r="M40" s="13">
        <v>744</v>
      </c>
      <c r="N40" s="10" t="s">
        <v>112</v>
      </c>
      <c r="O40" s="10">
        <v>0</v>
      </c>
      <c r="P40" s="10">
        <v>10</v>
      </c>
      <c r="Q40" s="10">
        <f>IF(N40="",0,IF(O40*100/N40-100&gt;=-10,0,O40*100/N40-100+10))</f>
        <v>0</v>
      </c>
      <c r="R40" s="10"/>
    </row>
    <row r="41" spans="1:20" ht="50.1" hidden="1" customHeight="1">
      <c r="A41" s="45"/>
      <c r="B41" s="33"/>
      <c r="C41" s="33"/>
      <c r="D41" s="33"/>
      <c r="E41" s="33"/>
      <c r="F41" s="33"/>
      <c r="G41" s="54" t="s">
        <v>58</v>
      </c>
      <c r="H41" s="55"/>
      <c r="I41" s="55"/>
      <c r="J41" s="55"/>
      <c r="K41" s="56"/>
      <c r="L41" s="11" t="s">
        <v>56</v>
      </c>
      <c r="M41" s="13">
        <v>744</v>
      </c>
      <c r="N41" s="10" t="s">
        <v>112</v>
      </c>
      <c r="O41" s="10">
        <v>0</v>
      </c>
      <c r="P41" s="10">
        <v>10</v>
      </c>
      <c r="Q41" s="10">
        <f>IF(N41="",0,IF(O41*100/N41-100&gt;=-10,0,O41*100/N41-100+10))</f>
        <v>0</v>
      </c>
      <c r="R41" s="10"/>
    </row>
    <row r="42" spans="1:20" ht="50.1" hidden="1" customHeight="1">
      <c r="A42" s="43" t="s">
        <v>65</v>
      </c>
      <c r="B42" s="32" t="s">
        <v>62</v>
      </c>
      <c r="C42" s="32" t="s">
        <v>60</v>
      </c>
      <c r="D42" s="32" t="s">
        <v>64</v>
      </c>
      <c r="E42" s="32" t="s">
        <v>53</v>
      </c>
      <c r="F42" s="32" t="s">
        <v>54</v>
      </c>
      <c r="G42" s="54" t="s">
        <v>55</v>
      </c>
      <c r="H42" s="55"/>
      <c r="I42" s="55"/>
      <c r="J42" s="55"/>
      <c r="K42" s="56"/>
      <c r="L42" s="11" t="s">
        <v>56</v>
      </c>
      <c r="M42" s="13">
        <v>744</v>
      </c>
      <c r="N42" s="10" t="s">
        <v>112</v>
      </c>
      <c r="O42" s="10">
        <v>0</v>
      </c>
      <c r="P42" s="10">
        <v>10</v>
      </c>
      <c r="Q42" s="10">
        <f>IF(OR(N42="",O42&lt;N42),0,IF(N42*100/O42-100&gt;=-10,0,N42*100/O42-100+10))</f>
        <v>0</v>
      </c>
      <c r="R42" s="10"/>
      <c r="S42" s="10">
        <v>1</v>
      </c>
      <c r="T42" s="1">
        <v>5</v>
      </c>
    </row>
    <row r="43" spans="1:20" ht="50.1" hidden="1" customHeight="1">
      <c r="A43" s="44"/>
      <c r="B43" s="37"/>
      <c r="C43" s="37"/>
      <c r="D43" s="37"/>
      <c r="E43" s="37"/>
      <c r="F43" s="37"/>
      <c r="G43" s="54" t="s">
        <v>57</v>
      </c>
      <c r="H43" s="55"/>
      <c r="I43" s="55"/>
      <c r="J43" s="55"/>
      <c r="K43" s="56"/>
      <c r="L43" s="11" t="s">
        <v>56</v>
      </c>
      <c r="M43" s="13">
        <v>744</v>
      </c>
      <c r="N43" s="10" t="s">
        <v>112</v>
      </c>
      <c r="O43" s="10">
        <v>0</v>
      </c>
      <c r="P43" s="10">
        <v>10</v>
      </c>
      <c r="Q43" s="10">
        <f>IF(N43="",0,IF(O43*100/N43-100&gt;=-10,0,O43*100/N43-100+10))</f>
        <v>0</v>
      </c>
      <c r="R43" s="10"/>
    </row>
    <row r="44" spans="1:20" ht="50.1" hidden="1" customHeight="1">
      <c r="A44" s="45"/>
      <c r="B44" s="33"/>
      <c r="C44" s="33"/>
      <c r="D44" s="33"/>
      <c r="E44" s="33"/>
      <c r="F44" s="33"/>
      <c r="G44" s="54" t="s">
        <v>58</v>
      </c>
      <c r="H44" s="55"/>
      <c r="I44" s="55"/>
      <c r="J44" s="55"/>
      <c r="K44" s="56"/>
      <c r="L44" s="11" t="s">
        <v>56</v>
      </c>
      <c r="M44" s="13">
        <v>744</v>
      </c>
      <c r="N44" s="10" t="s">
        <v>112</v>
      </c>
      <c r="O44" s="10">
        <v>0</v>
      </c>
      <c r="P44" s="10">
        <v>10</v>
      </c>
      <c r="Q44" s="10">
        <f>IF(N44="",0,IF(O44*100/N44-100&gt;=-10,0,O44*100/N44-100+10))</f>
        <v>0</v>
      </c>
      <c r="R44" s="10"/>
    </row>
    <row r="45" spans="1:20" ht="40.5" customHeight="1">
      <c r="A45" s="43" t="s">
        <v>66</v>
      </c>
      <c r="B45" s="32" t="s">
        <v>62</v>
      </c>
      <c r="C45" s="32" t="s">
        <v>62</v>
      </c>
      <c r="D45" s="32" t="s">
        <v>64</v>
      </c>
      <c r="E45" s="32" t="s">
        <v>53</v>
      </c>
      <c r="F45" s="32" t="s">
        <v>54</v>
      </c>
      <c r="G45" s="54" t="s">
        <v>55</v>
      </c>
      <c r="H45" s="55"/>
      <c r="I45" s="55"/>
      <c r="J45" s="55"/>
      <c r="K45" s="56"/>
      <c r="L45" s="11" t="s">
        <v>56</v>
      </c>
      <c r="M45" s="13">
        <v>744</v>
      </c>
      <c r="N45" s="10">
        <v>15</v>
      </c>
      <c r="O45" s="10">
        <v>0</v>
      </c>
      <c r="P45" s="10">
        <v>10</v>
      </c>
      <c r="Q45" s="10">
        <f>IF(OR(N45="",O45&lt;N45),0,IF(N45*100/O45-100&gt;=-10,0,N45*100/O45-100+10))</f>
        <v>0</v>
      </c>
      <c r="R45" s="10"/>
      <c r="S45" s="10">
        <v>5</v>
      </c>
      <c r="T45" s="1">
        <v>6</v>
      </c>
    </row>
    <row r="46" spans="1:20" ht="39.75" customHeight="1">
      <c r="A46" s="44"/>
      <c r="B46" s="37"/>
      <c r="C46" s="37"/>
      <c r="D46" s="37"/>
      <c r="E46" s="37"/>
      <c r="F46" s="37"/>
      <c r="G46" s="54" t="s">
        <v>57</v>
      </c>
      <c r="H46" s="55"/>
      <c r="I46" s="55"/>
      <c r="J46" s="55"/>
      <c r="K46" s="56"/>
      <c r="L46" s="11" t="s">
        <v>56</v>
      </c>
      <c r="M46" s="13">
        <v>744</v>
      </c>
      <c r="N46" s="10">
        <v>100</v>
      </c>
      <c r="O46" s="10">
        <v>100</v>
      </c>
      <c r="P46" s="10">
        <v>10</v>
      </c>
      <c r="Q46" s="10">
        <f>IF(N46="",0,IF(O46*100/N46-100&gt;=-10,0,O46*100/N46-100+10))</f>
        <v>0</v>
      </c>
      <c r="R46" s="10"/>
    </row>
    <row r="47" spans="1:20" ht="50.1" customHeight="1">
      <c r="A47" s="45"/>
      <c r="B47" s="33"/>
      <c r="C47" s="33"/>
      <c r="D47" s="33"/>
      <c r="E47" s="33"/>
      <c r="F47" s="33"/>
      <c r="G47" s="54" t="s">
        <v>58</v>
      </c>
      <c r="H47" s="55"/>
      <c r="I47" s="55"/>
      <c r="J47" s="55"/>
      <c r="K47" s="56"/>
      <c r="L47" s="11" t="s">
        <v>56</v>
      </c>
      <c r="M47" s="13">
        <v>744</v>
      </c>
      <c r="N47" s="10">
        <v>100</v>
      </c>
      <c r="O47" s="10">
        <v>100</v>
      </c>
      <c r="P47" s="10">
        <v>10</v>
      </c>
      <c r="Q47" s="10">
        <f>IF(N47="",0,IF(O47*100/N47-100&gt;=-10,0,O47*100/N47-100+10))</f>
        <v>0</v>
      </c>
      <c r="R47" s="10"/>
    </row>
    <row r="48" spans="1:20" ht="39" customHeight="1">
      <c r="A48" s="43" t="s">
        <v>67</v>
      </c>
      <c r="B48" s="32" t="s">
        <v>50</v>
      </c>
      <c r="C48" s="32" t="s">
        <v>51</v>
      </c>
      <c r="D48" s="32" t="s">
        <v>52</v>
      </c>
      <c r="E48" s="32" t="s">
        <v>53</v>
      </c>
      <c r="F48" s="32" t="s">
        <v>68</v>
      </c>
      <c r="G48" s="54" t="s">
        <v>55</v>
      </c>
      <c r="H48" s="55"/>
      <c r="I48" s="55"/>
      <c r="J48" s="55"/>
      <c r="K48" s="56"/>
      <c r="L48" s="11" t="s">
        <v>56</v>
      </c>
      <c r="M48" s="13">
        <v>744</v>
      </c>
      <c r="N48" s="10">
        <v>15</v>
      </c>
      <c r="O48" s="10">
        <v>0</v>
      </c>
      <c r="P48" s="10">
        <v>10</v>
      </c>
      <c r="Q48" s="10">
        <f>IF(OR(N48="",O48&lt;N48),0,IF(N48*100/O48-100&gt;=-10,0,N48*100/O48-100+10))</f>
        <v>0</v>
      </c>
      <c r="R48" s="10"/>
      <c r="S48" s="10">
        <v>15</v>
      </c>
      <c r="T48" s="1">
        <v>7</v>
      </c>
    </row>
    <row r="49" spans="1:20" ht="36" customHeight="1">
      <c r="A49" s="44"/>
      <c r="B49" s="37"/>
      <c r="C49" s="37"/>
      <c r="D49" s="37"/>
      <c r="E49" s="37"/>
      <c r="F49" s="37"/>
      <c r="G49" s="54" t="s">
        <v>57</v>
      </c>
      <c r="H49" s="55"/>
      <c r="I49" s="55"/>
      <c r="J49" s="55"/>
      <c r="K49" s="56"/>
      <c r="L49" s="11" t="s">
        <v>56</v>
      </c>
      <c r="M49" s="13">
        <v>744</v>
      </c>
      <c r="N49" s="10">
        <v>100</v>
      </c>
      <c r="O49" s="10">
        <v>100</v>
      </c>
      <c r="P49" s="10">
        <v>10</v>
      </c>
      <c r="Q49" s="10">
        <f>IF(N49="",0,IF(O49*100/N49-100&gt;=-10,0,O49*100/N49-100+10))</f>
        <v>0</v>
      </c>
      <c r="R49" s="10"/>
    </row>
    <row r="50" spans="1:20" ht="50.1" customHeight="1">
      <c r="A50" s="45"/>
      <c r="B50" s="33"/>
      <c r="C50" s="33"/>
      <c r="D50" s="33"/>
      <c r="E50" s="33"/>
      <c r="F50" s="33"/>
      <c r="G50" s="54" t="s">
        <v>58</v>
      </c>
      <c r="H50" s="55"/>
      <c r="I50" s="55"/>
      <c r="J50" s="55"/>
      <c r="K50" s="56"/>
      <c r="L50" s="11" t="s">
        <v>56</v>
      </c>
      <c r="M50" s="13">
        <v>744</v>
      </c>
      <c r="N50" s="10">
        <v>100</v>
      </c>
      <c r="O50" s="10">
        <v>100</v>
      </c>
      <c r="P50" s="10">
        <v>10</v>
      </c>
      <c r="Q50" s="10">
        <f>IF(N50="",0,IF(O50*100/N50-100&gt;=-10,0,O50*100/N50-100+10))</f>
        <v>0</v>
      </c>
      <c r="R50" s="10"/>
    </row>
    <row r="51" spans="1:20" ht="39.75" customHeight="1">
      <c r="A51" s="43" t="s">
        <v>69</v>
      </c>
      <c r="B51" s="32" t="s">
        <v>50</v>
      </c>
      <c r="C51" s="32" t="s">
        <v>60</v>
      </c>
      <c r="D51" s="32" t="s">
        <v>52</v>
      </c>
      <c r="E51" s="32" t="s">
        <v>53</v>
      </c>
      <c r="F51" s="32" t="s">
        <v>68</v>
      </c>
      <c r="G51" s="54" t="s">
        <v>55</v>
      </c>
      <c r="H51" s="55"/>
      <c r="I51" s="55"/>
      <c r="J51" s="55"/>
      <c r="K51" s="56"/>
      <c r="L51" s="11" t="s">
        <v>56</v>
      </c>
      <c r="M51" s="13">
        <v>744</v>
      </c>
      <c r="N51" s="10">
        <v>15</v>
      </c>
      <c r="O51" s="10">
        <v>0</v>
      </c>
      <c r="P51" s="10">
        <v>10</v>
      </c>
      <c r="Q51" s="10">
        <f>IF(OR(N51="",O51&lt;N51),0,IF(N51*100/O51-100&gt;=-10,0,N51*100/O51-100+10))</f>
        <v>0</v>
      </c>
      <c r="R51" s="10"/>
      <c r="S51" s="10">
        <v>17</v>
      </c>
      <c r="T51" s="1">
        <v>8</v>
      </c>
    </row>
    <row r="52" spans="1:20" ht="39.75" customHeight="1">
      <c r="A52" s="44"/>
      <c r="B52" s="37"/>
      <c r="C52" s="37"/>
      <c r="D52" s="37"/>
      <c r="E52" s="37"/>
      <c r="F52" s="37"/>
      <c r="G52" s="54" t="s">
        <v>57</v>
      </c>
      <c r="H52" s="55"/>
      <c r="I52" s="55"/>
      <c r="J52" s="55"/>
      <c r="K52" s="56"/>
      <c r="L52" s="11" t="s">
        <v>56</v>
      </c>
      <c r="M52" s="13">
        <v>744</v>
      </c>
      <c r="N52" s="10">
        <v>100</v>
      </c>
      <c r="O52" s="10">
        <v>100</v>
      </c>
      <c r="P52" s="10">
        <v>10</v>
      </c>
      <c r="Q52" s="10">
        <f>IF(N52="",0,IF(O52*100/N52-100&gt;=-10,0,O52*100/N52-100+10))</f>
        <v>0</v>
      </c>
      <c r="R52" s="10"/>
    </row>
    <row r="53" spans="1:20" ht="50.1" customHeight="1">
      <c r="A53" s="45"/>
      <c r="B53" s="33"/>
      <c r="C53" s="33"/>
      <c r="D53" s="33"/>
      <c r="E53" s="33"/>
      <c r="F53" s="33"/>
      <c r="G53" s="54" t="s">
        <v>58</v>
      </c>
      <c r="H53" s="55"/>
      <c r="I53" s="55"/>
      <c r="J53" s="55"/>
      <c r="K53" s="56"/>
      <c r="L53" s="11" t="s">
        <v>56</v>
      </c>
      <c r="M53" s="13">
        <v>744</v>
      </c>
      <c r="N53" s="10">
        <v>100</v>
      </c>
      <c r="O53" s="10">
        <v>100</v>
      </c>
      <c r="P53" s="10">
        <v>10</v>
      </c>
      <c r="Q53" s="10">
        <f>IF(N53="",0,IF(O53*100/N53-100&gt;=-10,0,O53*100/N53-100+10))</f>
        <v>0</v>
      </c>
      <c r="R53" s="10"/>
    </row>
    <row r="54" spans="1:20" ht="39.75" customHeight="1">
      <c r="A54" s="43" t="s">
        <v>70</v>
      </c>
      <c r="B54" s="32" t="s">
        <v>62</v>
      </c>
      <c r="C54" s="32" t="s">
        <v>60</v>
      </c>
      <c r="D54" s="32" t="s">
        <v>52</v>
      </c>
      <c r="E54" s="32" t="s">
        <v>53</v>
      </c>
      <c r="F54" s="32" t="s">
        <v>68</v>
      </c>
      <c r="G54" s="54" t="s">
        <v>55</v>
      </c>
      <c r="H54" s="55"/>
      <c r="I54" s="55"/>
      <c r="J54" s="55"/>
      <c r="K54" s="56"/>
      <c r="L54" s="11" t="s">
        <v>56</v>
      </c>
      <c r="M54" s="13">
        <v>744</v>
      </c>
      <c r="N54" s="10">
        <v>15</v>
      </c>
      <c r="O54" s="10">
        <v>0</v>
      </c>
      <c r="P54" s="10">
        <v>10</v>
      </c>
      <c r="Q54" s="10">
        <f>IF(OR(N54="",O54&lt;N54),0,IF(N54*100/O54-100&gt;=-10,0,N54*100/O54-100+10))</f>
        <v>0</v>
      </c>
      <c r="R54" s="10"/>
      <c r="S54" s="10">
        <v>4</v>
      </c>
      <c r="T54" s="1">
        <v>9</v>
      </c>
    </row>
    <row r="55" spans="1:20" ht="36" customHeight="1">
      <c r="A55" s="44"/>
      <c r="B55" s="37"/>
      <c r="C55" s="37"/>
      <c r="D55" s="37"/>
      <c r="E55" s="37"/>
      <c r="F55" s="37"/>
      <c r="G55" s="54" t="s">
        <v>57</v>
      </c>
      <c r="H55" s="55"/>
      <c r="I55" s="55"/>
      <c r="J55" s="55"/>
      <c r="K55" s="56"/>
      <c r="L55" s="11" t="s">
        <v>56</v>
      </c>
      <c r="M55" s="13">
        <v>744</v>
      </c>
      <c r="N55" s="10">
        <v>100</v>
      </c>
      <c r="O55" s="10">
        <v>100</v>
      </c>
      <c r="P55" s="10">
        <v>10</v>
      </c>
      <c r="Q55" s="10">
        <f>IF(N55="",0,IF(O55*100/N55-100&gt;=-10,0,O55*100/N55-100+10))</f>
        <v>0</v>
      </c>
      <c r="R55" s="10"/>
    </row>
    <row r="56" spans="1:20" ht="50.1" customHeight="1">
      <c r="A56" s="45"/>
      <c r="B56" s="33"/>
      <c r="C56" s="33"/>
      <c r="D56" s="33"/>
      <c r="E56" s="33"/>
      <c r="F56" s="33"/>
      <c r="G56" s="54" t="s">
        <v>58</v>
      </c>
      <c r="H56" s="55"/>
      <c r="I56" s="55"/>
      <c r="J56" s="55"/>
      <c r="K56" s="56"/>
      <c r="L56" s="11" t="s">
        <v>56</v>
      </c>
      <c r="M56" s="13">
        <v>744</v>
      </c>
      <c r="N56" s="10">
        <v>100</v>
      </c>
      <c r="O56" s="10">
        <v>100</v>
      </c>
      <c r="P56" s="10">
        <v>10</v>
      </c>
      <c r="Q56" s="10">
        <f>IF(N56="",0,IF(O56*100/N56-100&gt;=-10,0,O56*100/N56-100+10))</f>
        <v>0</v>
      </c>
      <c r="R56" s="10"/>
    </row>
    <row r="57" spans="1:20" ht="37.5" customHeight="1">
      <c r="A57" s="43" t="s">
        <v>71</v>
      </c>
      <c r="B57" s="32" t="s">
        <v>62</v>
      </c>
      <c r="C57" s="32" t="s">
        <v>62</v>
      </c>
      <c r="D57" s="32" t="s">
        <v>52</v>
      </c>
      <c r="E57" s="32" t="s">
        <v>53</v>
      </c>
      <c r="F57" s="32" t="s">
        <v>68</v>
      </c>
      <c r="G57" s="54" t="s">
        <v>55</v>
      </c>
      <c r="H57" s="55"/>
      <c r="I57" s="55"/>
      <c r="J57" s="55"/>
      <c r="K57" s="56"/>
      <c r="L57" s="11" t="s">
        <v>56</v>
      </c>
      <c r="M57" s="13">
        <v>744</v>
      </c>
      <c r="N57" s="10">
        <v>10</v>
      </c>
      <c r="O57" s="10">
        <v>0</v>
      </c>
      <c r="P57" s="10">
        <v>10</v>
      </c>
      <c r="Q57" s="10">
        <f>IF(OR(N57="",O57&lt;N57),0,IF(N57*100/O57-100&gt;=-10,0,N57*100/O57-100+10))</f>
        <v>0</v>
      </c>
      <c r="R57" s="10"/>
      <c r="S57" s="10">
        <v>8</v>
      </c>
      <c r="T57" s="1">
        <v>10</v>
      </c>
    </row>
    <row r="58" spans="1:20" ht="34.5" customHeight="1">
      <c r="A58" s="44"/>
      <c r="B58" s="37"/>
      <c r="C58" s="37"/>
      <c r="D58" s="37"/>
      <c r="E58" s="37"/>
      <c r="F58" s="37"/>
      <c r="G58" s="54" t="s">
        <v>57</v>
      </c>
      <c r="H58" s="55"/>
      <c r="I58" s="55"/>
      <c r="J58" s="55"/>
      <c r="K58" s="56"/>
      <c r="L58" s="11" t="s">
        <v>56</v>
      </c>
      <c r="M58" s="13">
        <v>744</v>
      </c>
      <c r="N58" s="10">
        <v>100</v>
      </c>
      <c r="O58" s="10">
        <v>100</v>
      </c>
      <c r="P58" s="10">
        <v>10</v>
      </c>
      <c r="Q58" s="10">
        <f>IF(N58="",0,IF(O58*100/N58-100&gt;=-10,0,O58*100/N58-100+10))</f>
        <v>0</v>
      </c>
      <c r="R58" s="10"/>
    </row>
    <row r="59" spans="1:20" ht="50.1" customHeight="1">
      <c r="A59" s="45"/>
      <c r="B59" s="33"/>
      <c r="C59" s="33"/>
      <c r="D59" s="33"/>
      <c r="E59" s="33"/>
      <c r="F59" s="33"/>
      <c r="G59" s="54" t="s">
        <v>58</v>
      </c>
      <c r="H59" s="55"/>
      <c r="I59" s="55"/>
      <c r="J59" s="55"/>
      <c r="K59" s="56"/>
      <c r="L59" s="11" t="s">
        <v>56</v>
      </c>
      <c r="M59" s="13">
        <v>744</v>
      </c>
      <c r="N59" s="10">
        <v>100</v>
      </c>
      <c r="O59" s="10">
        <v>100</v>
      </c>
      <c r="P59" s="10">
        <v>10</v>
      </c>
      <c r="Q59" s="10">
        <f>IF(N59="",0,IF(O59*100/N59-100&gt;=-10,0,O59*100/N59-100+10))</f>
        <v>0</v>
      </c>
      <c r="R59" s="10"/>
    </row>
    <row r="60" spans="1:20" ht="50.1" hidden="1" customHeight="1">
      <c r="A60" s="43" t="s">
        <v>72</v>
      </c>
      <c r="B60" s="32" t="s">
        <v>50</v>
      </c>
      <c r="C60" s="32" t="s">
        <v>51</v>
      </c>
      <c r="D60" s="32" t="s">
        <v>64</v>
      </c>
      <c r="E60" s="32" t="s">
        <v>53</v>
      </c>
      <c r="F60" s="32" t="s">
        <v>68</v>
      </c>
      <c r="G60" s="54" t="s">
        <v>55</v>
      </c>
      <c r="H60" s="55"/>
      <c r="I60" s="55"/>
      <c r="J60" s="55"/>
      <c r="K60" s="56"/>
      <c r="L60" s="11" t="s">
        <v>56</v>
      </c>
      <c r="M60" s="13">
        <v>744</v>
      </c>
      <c r="N60" s="10" t="s">
        <v>112</v>
      </c>
      <c r="O60" s="10">
        <v>0</v>
      </c>
      <c r="P60" s="10">
        <v>10</v>
      </c>
      <c r="Q60" s="10">
        <f>IF(OR(N60="",O60&lt;N60),0,IF(N60*100/O60-100&gt;=-10,0,N60*100/O60-100+10))</f>
        <v>0</v>
      </c>
      <c r="R60" s="10"/>
      <c r="S60" s="10">
        <v>13</v>
      </c>
      <c r="T60" s="1">
        <v>11</v>
      </c>
    </row>
    <row r="61" spans="1:20" ht="50.1" hidden="1" customHeight="1">
      <c r="A61" s="44"/>
      <c r="B61" s="37"/>
      <c r="C61" s="37"/>
      <c r="D61" s="37"/>
      <c r="E61" s="37"/>
      <c r="F61" s="37"/>
      <c r="G61" s="54" t="s">
        <v>57</v>
      </c>
      <c r="H61" s="55"/>
      <c r="I61" s="55"/>
      <c r="J61" s="55"/>
      <c r="K61" s="56"/>
      <c r="L61" s="11" t="s">
        <v>56</v>
      </c>
      <c r="M61" s="13">
        <v>744</v>
      </c>
      <c r="N61" s="10" t="s">
        <v>112</v>
      </c>
      <c r="O61" s="10">
        <v>0</v>
      </c>
      <c r="P61" s="10">
        <v>10</v>
      </c>
      <c r="Q61" s="10">
        <f>IF(N61="",0,IF(O61*100/N61-100&gt;=-10,0,O61*100/N61-100+10))</f>
        <v>0</v>
      </c>
      <c r="R61" s="10"/>
    </row>
    <row r="62" spans="1:20" ht="50.1" hidden="1" customHeight="1">
      <c r="A62" s="45"/>
      <c r="B62" s="33"/>
      <c r="C62" s="33"/>
      <c r="D62" s="33"/>
      <c r="E62" s="33"/>
      <c r="F62" s="33"/>
      <c r="G62" s="54" t="s">
        <v>58</v>
      </c>
      <c r="H62" s="55"/>
      <c r="I62" s="55"/>
      <c r="J62" s="55"/>
      <c r="K62" s="56"/>
      <c r="L62" s="11" t="s">
        <v>56</v>
      </c>
      <c r="M62" s="13">
        <v>744</v>
      </c>
      <c r="N62" s="10" t="s">
        <v>112</v>
      </c>
      <c r="O62" s="10">
        <v>0</v>
      </c>
      <c r="P62" s="10">
        <v>10</v>
      </c>
      <c r="Q62" s="10">
        <f>IF(N62="",0,IF(O62*100/N62-100&gt;=-10,0,O62*100/N62-100+10))</f>
        <v>0</v>
      </c>
      <c r="R62" s="10"/>
    </row>
    <row r="63" spans="1:20" ht="50.1" hidden="1" customHeight="1">
      <c r="A63" s="43" t="s">
        <v>73</v>
      </c>
      <c r="B63" s="32" t="s">
        <v>50</v>
      </c>
      <c r="C63" s="32" t="s">
        <v>60</v>
      </c>
      <c r="D63" s="32" t="s">
        <v>64</v>
      </c>
      <c r="E63" s="32" t="s">
        <v>53</v>
      </c>
      <c r="F63" s="32" t="s">
        <v>68</v>
      </c>
      <c r="G63" s="54" t="s">
        <v>55</v>
      </c>
      <c r="H63" s="55"/>
      <c r="I63" s="55"/>
      <c r="J63" s="55"/>
      <c r="K63" s="56"/>
      <c r="L63" s="11" t="s">
        <v>56</v>
      </c>
      <c r="M63" s="13">
        <v>744</v>
      </c>
      <c r="N63" s="10" t="s">
        <v>112</v>
      </c>
      <c r="O63" s="10">
        <v>0</v>
      </c>
      <c r="P63" s="10">
        <v>10</v>
      </c>
      <c r="Q63" s="10">
        <f>IF(OR(N63="",O63&lt;N63),0,IF(N63*100/O63-100&gt;=-10,0,N63*100/O63-100+10))</f>
        <v>0</v>
      </c>
      <c r="R63" s="10"/>
      <c r="S63" s="10">
        <v>11</v>
      </c>
      <c r="T63" s="1">
        <v>12</v>
      </c>
    </row>
    <row r="64" spans="1:20" ht="50.1" hidden="1" customHeight="1">
      <c r="A64" s="44"/>
      <c r="B64" s="37"/>
      <c r="C64" s="37"/>
      <c r="D64" s="37"/>
      <c r="E64" s="37"/>
      <c r="F64" s="37"/>
      <c r="G64" s="54" t="s">
        <v>57</v>
      </c>
      <c r="H64" s="55"/>
      <c r="I64" s="55"/>
      <c r="J64" s="55"/>
      <c r="K64" s="56"/>
      <c r="L64" s="11" t="s">
        <v>56</v>
      </c>
      <c r="M64" s="13">
        <v>744</v>
      </c>
      <c r="N64" s="10" t="s">
        <v>112</v>
      </c>
      <c r="O64" s="10">
        <v>0</v>
      </c>
      <c r="P64" s="10">
        <v>10</v>
      </c>
      <c r="Q64" s="10">
        <f>IF(N64="",0,IF(O64*100/N64-100&gt;=-10,0,O64*100/N64-100+10))</f>
        <v>0</v>
      </c>
      <c r="R64" s="10"/>
    </row>
    <row r="65" spans="1:20" ht="50.1" hidden="1" customHeight="1">
      <c r="A65" s="45"/>
      <c r="B65" s="33"/>
      <c r="C65" s="33"/>
      <c r="D65" s="33"/>
      <c r="E65" s="33"/>
      <c r="F65" s="33"/>
      <c r="G65" s="54" t="s">
        <v>58</v>
      </c>
      <c r="H65" s="55"/>
      <c r="I65" s="55"/>
      <c r="J65" s="55"/>
      <c r="K65" s="56"/>
      <c r="L65" s="11" t="s">
        <v>56</v>
      </c>
      <c r="M65" s="13">
        <v>744</v>
      </c>
      <c r="N65" s="10" t="s">
        <v>112</v>
      </c>
      <c r="O65" s="10">
        <v>0</v>
      </c>
      <c r="P65" s="10">
        <v>10</v>
      </c>
      <c r="Q65" s="10">
        <f>IF(N65="",0,IF(N65*100/O65-100&gt;=-10,0,N65*100/O65-100+10))</f>
        <v>0</v>
      </c>
      <c r="R65" s="10"/>
    </row>
    <row r="66" spans="1:20" ht="50.1" hidden="1" customHeight="1">
      <c r="A66" s="43" t="s">
        <v>74</v>
      </c>
      <c r="B66" s="32" t="s">
        <v>62</v>
      </c>
      <c r="C66" s="32" t="s">
        <v>60</v>
      </c>
      <c r="D66" s="32" t="s">
        <v>64</v>
      </c>
      <c r="E66" s="32" t="s">
        <v>53</v>
      </c>
      <c r="F66" s="32" t="s">
        <v>68</v>
      </c>
      <c r="G66" s="54" t="s">
        <v>55</v>
      </c>
      <c r="H66" s="55"/>
      <c r="I66" s="55"/>
      <c r="J66" s="55"/>
      <c r="K66" s="56"/>
      <c r="L66" s="11" t="s">
        <v>56</v>
      </c>
      <c r="M66" s="13">
        <v>744</v>
      </c>
      <c r="N66" s="10" t="s">
        <v>112</v>
      </c>
      <c r="O66" s="10">
        <v>0</v>
      </c>
      <c r="P66" s="10">
        <v>10</v>
      </c>
      <c r="Q66" s="10">
        <f>IF(OR(N66="",O66&lt;N66),0,IF(N66*100/O66-100&gt;=-10,0,N66*100/O66-100+10))</f>
        <v>0</v>
      </c>
      <c r="R66" s="10"/>
      <c r="S66" s="10">
        <v>2</v>
      </c>
      <c r="T66" s="1">
        <v>13</v>
      </c>
    </row>
    <row r="67" spans="1:20" ht="50.1" hidden="1" customHeight="1">
      <c r="A67" s="44"/>
      <c r="B67" s="37"/>
      <c r="C67" s="37"/>
      <c r="D67" s="37"/>
      <c r="E67" s="37"/>
      <c r="F67" s="37"/>
      <c r="G67" s="54" t="s">
        <v>57</v>
      </c>
      <c r="H67" s="55"/>
      <c r="I67" s="55"/>
      <c r="J67" s="55"/>
      <c r="K67" s="56"/>
      <c r="L67" s="11" t="s">
        <v>56</v>
      </c>
      <c r="M67" s="13">
        <v>744</v>
      </c>
      <c r="N67" s="10" t="s">
        <v>112</v>
      </c>
      <c r="O67" s="10">
        <v>0</v>
      </c>
      <c r="P67" s="10">
        <v>10</v>
      </c>
      <c r="Q67" s="10">
        <f>IF(N67="",0,IF(O67*100/N67-100&gt;=-10,0,O67*100/N67-100+10))</f>
        <v>0</v>
      </c>
      <c r="R67" s="10"/>
    </row>
    <row r="68" spans="1:20" ht="50.1" hidden="1" customHeight="1">
      <c r="A68" s="45"/>
      <c r="B68" s="33"/>
      <c r="C68" s="33"/>
      <c r="D68" s="33"/>
      <c r="E68" s="33"/>
      <c r="F68" s="33"/>
      <c r="G68" s="54" t="s">
        <v>58</v>
      </c>
      <c r="H68" s="55"/>
      <c r="I68" s="55"/>
      <c r="J68" s="55"/>
      <c r="K68" s="56"/>
      <c r="L68" s="11" t="s">
        <v>56</v>
      </c>
      <c r="M68" s="13">
        <v>744</v>
      </c>
      <c r="N68" s="10" t="s">
        <v>112</v>
      </c>
      <c r="O68" s="10">
        <v>0</v>
      </c>
      <c r="P68" s="10">
        <v>10</v>
      </c>
      <c r="Q68" s="10">
        <f>IF(N68="",0,IF(O68*100/N68-100&gt;=-10,0,O68*100/N68-100+10))</f>
        <v>0</v>
      </c>
      <c r="R68" s="10"/>
    </row>
    <row r="69" spans="1:20" ht="40.5" customHeight="1">
      <c r="A69" s="43" t="s">
        <v>75</v>
      </c>
      <c r="B69" s="32" t="s">
        <v>62</v>
      </c>
      <c r="C69" s="32" t="s">
        <v>62</v>
      </c>
      <c r="D69" s="32" t="s">
        <v>64</v>
      </c>
      <c r="E69" s="32" t="s">
        <v>53</v>
      </c>
      <c r="F69" s="32" t="s">
        <v>68</v>
      </c>
      <c r="G69" s="54" t="s">
        <v>55</v>
      </c>
      <c r="H69" s="55"/>
      <c r="I69" s="55"/>
      <c r="J69" s="55"/>
      <c r="K69" s="56"/>
      <c r="L69" s="11" t="s">
        <v>56</v>
      </c>
      <c r="M69" s="13">
        <v>744</v>
      </c>
      <c r="N69" s="10">
        <v>15</v>
      </c>
      <c r="O69" s="10">
        <v>0</v>
      </c>
      <c r="P69" s="10">
        <v>10</v>
      </c>
      <c r="Q69" s="10">
        <f>IF(OR(N69="",O69&lt;N69),0,IF(N69*100/O69-100&gt;=-10,0,N69*100/O69-100+10))</f>
        <v>0</v>
      </c>
      <c r="R69" s="10"/>
      <c r="S69" s="10">
        <v>6</v>
      </c>
      <c r="T69" s="1">
        <v>14</v>
      </c>
    </row>
    <row r="70" spans="1:20" ht="36" customHeight="1">
      <c r="A70" s="44"/>
      <c r="B70" s="37"/>
      <c r="C70" s="37"/>
      <c r="D70" s="37"/>
      <c r="E70" s="37"/>
      <c r="F70" s="37"/>
      <c r="G70" s="54" t="s">
        <v>57</v>
      </c>
      <c r="H70" s="55"/>
      <c r="I70" s="55"/>
      <c r="J70" s="55"/>
      <c r="K70" s="56"/>
      <c r="L70" s="11" t="s">
        <v>56</v>
      </c>
      <c r="M70" s="13">
        <v>744</v>
      </c>
      <c r="N70" s="10">
        <v>100</v>
      </c>
      <c r="O70" s="10">
        <v>100</v>
      </c>
      <c r="P70" s="10">
        <v>10</v>
      </c>
      <c r="Q70" s="10">
        <f>IF(N70="",0,IF(O70*100/N70-100&gt;=-10,0,O70*100/N70-100+10))</f>
        <v>0</v>
      </c>
      <c r="R70" s="10"/>
    </row>
    <row r="71" spans="1:20" ht="50.1" customHeight="1">
      <c r="A71" s="45"/>
      <c r="B71" s="33"/>
      <c r="C71" s="33"/>
      <c r="D71" s="33"/>
      <c r="E71" s="33"/>
      <c r="F71" s="33"/>
      <c r="G71" s="54" t="s">
        <v>58</v>
      </c>
      <c r="H71" s="55"/>
      <c r="I71" s="55"/>
      <c r="J71" s="55"/>
      <c r="K71" s="56"/>
      <c r="L71" s="11" t="s">
        <v>56</v>
      </c>
      <c r="M71" s="13">
        <v>744</v>
      </c>
      <c r="N71" s="10">
        <v>100</v>
      </c>
      <c r="O71" s="10">
        <v>100</v>
      </c>
      <c r="P71" s="10">
        <v>10</v>
      </c>
      <c r="Q71" s="10">
        <f>IF(N71="",0,IF(O71*100/N71-100&gt;=-10,0,O71*100/N71-100+10))</f>
        <v>0</v>
      </c>
      <c r="R71" s="10"/>
    </row>
    <row r="72" spans="1:20" ht="50.1" hidden="1" customHeight="1">
      <c r="A72" s="43" t="s">
        <v>76</v>
      </c>
      <c r="B72" s="32" t="s">
        <v>50</v>
      </c>
      <c r="C72" s="32" t="s">
        <v>51</v>
      </c>
      <c r="D72" s="32" t="s">
        <v>64</v>
      </c>
      <c r="E72" s="32" t="s">
        <v>53</v>
      </c>
      <c r="F72" s="32" t="s">
        <v>54</v>
      </c>
      <c r="G72" s="54" t="s">
        <v>55</v>
      </c>
      <c r="H72" s="55"/>
      <c r="I72" s="55"/>
      <c r="J72" s="55"/>
      <c r="K72" s="56"/>
      <c r="L72" s="11" t="s">
        <v>56</v>
      </c>
      <c r="M72" s="13">
        <v>744</v>
      </c>
      <c r="N72" s="10" t="s">
        <v>112</v>
      </c>
      <c r="O72" s="10">
        <v>0</v>
      </c>
      <c r="P72" s="10">
        <v>10</v>
      </c>
      <c r="Q72" s="10">
        <f>IF(OR(N72="",O72&lt;N72),0,IF(N72*100/O72-100&gt;=-10,0,N72*100/O72-100+10))</f>
        <v>0</v>
      </c>
      <c r="R72" s="10"/>
      <c r="S72" s="10">
        <v>12</v>
      </c>
      <c r="T72" s="1">
        <v>15</v>
      </c>
    </row>
    <row r="73" spans="1:20" ht="50.1" hidden="1" customHeight="1">
      <c r="A73" s="44"/>
      <c r="B73" s="37"/>
      <c r="C73" s="37"/>
      <c r="D73" s="37"/>
      <c r="E73" s="37"/>
      <c r="F73" s="37"/>
      <c r="G73" s="54" t="s">
        <v>57</v>
      </c>
      <c r="H73" s="55"/>
      <c r="I73" s="55"/>
      <c r="J73" s="55"/>
      <c r="K73" s="56"/>
      <c r="L73" s="11" t="s">
        <v>56</v>
      </c>
      <c r="M73" s="13">
        <v>744</v>
      </c>
      <c r="N73" s="10" t="s">
        <v>112</v>
      </c>
      <c r="O73" s="10">
        <v>0</v>
      </c>
      <c r="P73" s="10">
        <v>10</v>
      </c>
      <c r="Q73" s="10">
        <f>IF(N73="",0,IF(O73*100/N73-100&gt;=-10,0,O73*100/N73-100+10))</f>
        <v>0</v>
      </c>
      <c r="R73" s="10"/>
    </row>
    <row r="74" spans="1:20" ht="50.1" hidden="1" customHeight="1">
      <c r="A74" s="45"/>
      <c r="B74" s="33"/>
      <c r="C74" s="33"/>
      <c r="D74" s="33"/>
      <c r="E74" s="33"/>
      <c r="F74" s="33"/>
      <c r="G74" s="54" t="s">
        <v>58</v>
      </c>
      <c r="H74" s="55"/>
      <c r="I74" s="55"/>
      <c r="J74" s="55"/>
      <c r="K74" s="56"/>
      <c r="L74" s="11" t="s">
        <v>56</v>
      </c>
      <c r="M74" s="13">
        <v>744</v>
      </c>
      <c r="N74" s="10" t="s">
        <v>112</v>
      </c>
      <c r="O74" s="10">
        <v>0</v>
      </c>
      <c r="P74" s="10">
        <v>10</v>
      </c>
      <c r="Q74" s="10">
        <f>IF(N74="",0,IF(O74*100/N74-100&gt;=-10,0,O74*100/N74-100+10))</f>
        <v>0</v>
      </c>
      <c r="R74" s="10"/>
    </row>
    <row r="75" spans="1:20" ht="50.1" hidden="1" customHeight="1">
      <c r="A75" s="43" t="s">
        <v>77</v>
      </c>
      <c r="B75" s="32" t="s">
        <v>62</v>
      </c>
      <c r="C75" s="32" t="s">
        <v>60</v>
      </c>
      <c r="D75" s="32" t="s">
        <v>52</v>
      </c>
      <c r="E75" s="32" t="s">
        <v>53</v>
      </c>
      <c r="F75" s="32" t="s">
        <v>54</v>
      </c>
      <c r="G75" s="39" t="s">
        <v>55</v>
      </c>
      <c r="H75" s="40"/>
      <c r="I75" s="40"/>
      <c r="J75" s="40"/>
      <c r="K75" s="41"/>
      <c r="L75" s="11" t="s">
        <v>56</v>
      </c>
      <c r="M75" s="13">
        <v>744</v>
      </c>
      <c r="N75" s="10" t="s">
        <v>112</v>
      </c>
      <c r="O75" s="10">
        <v>0</v>
      </c>
      <c r="P75" s="10">
        <v>10</v>
      </c>
      <c r="Q75" s="10">
        <f>IF(OR(N75="",O75&lt;N75),0,IF(N75*100/O75-100&gt;=-10,0,N75*100/O75-100+10))</f>
        <v>0</v>
      </c>
      <c r="R75" s="10"/>
      <c r="S75" s="10">
        <v>3</v>
      </c>
      <c r="T75" s="1">
        <v>16</v>
      </c>
    </row>
    <row r="76" spans="1:20" ht="50.1" hidden="1" customHeight="1">
      <c r="A76" s="44"/>
      <c r="B76" s="37"/>
      <c r="C76" s="37"/>
      <c r="D76" s="37"/>
      <c r="E76" s="37"/>
      <c r="F76" s="37"/>
      <c r="G76" s="39" t="s">
        <v>57</v>
      </c>
      <c r="H76" s="40"/>
      <c r="I76" s="40"/>
      <c r="J76" s="40"/>
      <c r="K76" s="41"/>
      <c r="L76" s="11" t="s">
        <v>56</v>
      </c>
      <c r="M76" s="13">
        <v>744</v>
      </c>
      <c r="N76" s="10" t="s">
        <v>112</v>
      </c>
      <c r="O76" s="10">
        <v>0</v>
      </c>
      <c r="P76" s="10">
        <v>10</v>
      </c>
      <c r="Q76" s="10">
        <f>IF(N76="",0,IF(O76*100/N76-100&gt;=-10,0,O76*100/N76-100+10))</f>
        <v>0</v>
      </c>
      <c r="R76" s="10"/>
    </row>
    <row r="77" spans="1:20" ht="50.1" hidden="1" customHeight="1">
      <c r="A77" s="45"/>
      <c r="B77" s="33"/>
      <c r="C77" s="33"/>
      <c r="D77" s="33"/>
      <c r="E77" s="33"/>
      <c r="F77" s="33"/>
      <c r="G77" s="54" t="s">
        <v>58</v>
      </c>
      <c r="H77" s="55"/>
      <c r="I77" s="55"/>
      <c r="J77" s="55"/>
      <c r="K77" s="56"/>
      <c r="L77" s="11" t="s">
        <v>56</v>
      </c>
      <c r="M77" s="13">
        <v>744</v>
      </c>
      <c r="N77" s="10" t="s">
        <v>112</v>
      </c>
      <c r="O77" s="10">
        <v>0</v>
      </c>
      <c r="P77" s="10">
        <v>10</v>
      </c>
      <c r="Q77" s="10">
        <f>IF(N77="",0,IF(N77*100/O77-100&gt;=-10,0,N77*100/O77-100+10))</f>
        <v>0</v>
      </c>
      <c r="R77" s="10"/>
    </row>
    <row r="78" spans="1:20" ht="50.1" hidden="1" customHeight="1">
      <c r="A78" s="43" t="s">
        <v>78</v>
      </c>
      <c r="B78" s="32" t="s">
        <v>62</v>
      </c>
      <c r="C78" s="32" t="s">
        <v>62</v>
      </c>
      <c r="D78" s="32" t="s">
        <v>52</v>
      </c>
      <c r="E78" s="32" t="s">
        <v>53</v>
      </c>
      <c r="F78" s="32" t="s">
        <v>79</v>
      </c>
      <c r="G78" s="39" t="s">
        <v>55</v>
      </c>
      <c r="H78" s="40"/>
      <c r="I78" s="40"/>
      <c r="J78" s="40"/>
      <c r="K78" s="41"/>
      <c r="L78" s="11" t="s">
        <v>56</v>
      </c>
      <c r="M78" s="13">
        <v>744</v>
      </c>
      <c r="N78" s="10" t="s">
        <v>112</v>
      </c>
      <c r="O78" s="10">
        <v>0</v>
      </c>
      <c r="P78" s="10">
        <v>10</v>
      </c>
      <c r="Q78" s="10">
        <f>IF(OR(N78="",O78&lt;N78),0,IF(N78*100/O78-100&gt;=-10,0,N78*100/O78-100+10))</f>
        <v>0</v>
      </c>
      <c r="R78" s="10"/>
      <c r="S78" s="10">
        <v>9</v>
      </c>
      <c r="T78" s="1">
        <v>17</v>
      </c>
    </row>
    <row r="79" spans="1:20" ht="50.1" hidden="1" customHeight="1">
      <c r="A79" s="44"/>
      <c r="B79" s="37"/>
      <c r="C79" s="37"/>
      <c r="D79" s="37"/>
      <c r="E79" s="37"/>
      <c r="F79" s="37"/>
      <c r="G79" s="39" t="s">
        <v>57</v>
      </c>
      <c r="H79" s="40"/>
      <c r="I79" s="40"/>
      <c r="J79" s="40"/>
      <c r="K79" s="41"/>
      <c r="L79" s="11" t="s">
        <v>56</v>
      </c>
      <c r="M79" s="13">
        <v>744</v>
      </c>
      <c r="N79" s="10" t="s">
        <v>112</v>
      </c>
      <c r="O79" s="10">
        <v>0</v>
      </c>
      <c r="P79" s="10">
        <v>10</v>
      </c>
      <c r="Q79" s="10">
        <f>IF(N79="",0,IF(O79*100/N79-100&gt;=-10,0,O79*100/N79-100+10))</f>
        <v>0</v>
      </c>
      <c r="R79" s="10"/>
    </row>
    <row r="80" spans="1:20" ht="50.1" hidden="1" customHeight="1">
      <c r="A80" s="45"/>
      <c r="B80" s="33"/>
      <c r="C80" s="33"/>
      <c r="D80" s="33"/>
      <c r="E80" s="33"/>
      <c r="F80" s="33"/>
      <c r="G80" s="54" t="s">
        <v>58</v>
      </c>
      <c r="H80" s="55"/>
      <c r="I80" s="55"/>
      <c r="J80" s="55"/>
      <c r="K80" s="56"/>
      <c r="L80" s="11" t="s">
        <v>56</v>
      </c>
      <c r="M80" s="13">
        <v>744</v>
      </c>
      <c r="N80" s="10" t="s">
        <v>112</v>
      </c>
      <c r="O80" s="10">
        <v>0</v>
      </c>
      <c r="P80" s="10">
        <v>10</v>
      </c>
      <c r="Q80" s="10">
        <f>IF(N80="",0,IF(N80*100/O80-100&gt;=-10,0,N80*100/O80-100+10))</f>
        <v>0</v>
      </c>
      <c r="R80" s="10"/>
    </row>
    <row r="81" spans="1:20" ht="12" customHeight="1"/>
    <row r="82" spans="1:20" ht="12.75" customHeight="1"/>
    <row r="83" spans="1:20" ht="21" customHeight="1">
      <c r="A83" s="36" t="s">
        <v>80</v>
      </c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14"/>
      <c r="R83" s="14"/>
      <c r="S83" s="14"/>
    </row>
    <row r="84" spans="1:20" ht="50.1" customHeight="1">
      <c r="A84" s="32" t="s">
        <v>35</v>
      </c>
      <c r="B84" s="21" t="s">
        <v>36</v>
      </c>
      <c r="C84" s="35"/>
      <c r="D84" s="22"/>
      <c r="E84" s="21" t="s">
        <v>37</v>
      </c>
      <c r="F84" s="22"/>
      <c r="G84" s="25" t="s">
        <v>81</v>
      </c>
      <c r="H84" s="38"/>
      <c r="I84" s="38"/>
      <c r="J84" s="38"/>
      <c r="K84" s="38"/>
      <c r="L84" s="38"/>
      <c r="M84" s="38"/>
      <c r="N84" s="38"/>
      <c r="O84" s="38"/>
      <c r="P84" s="38"/>
      <c r="Q84" s="26"/>
      <c r="R84" s="29" t="s">
        <v>82</v>
      </c>
    </row>
    <row r="85" spans="1:20" ht="24.75" customHeight="1">
      <c r="A85" s="37"/>
      <c r="B85" s="32" t="s">
        <v>39</v>
      </c>
      <c r="C85" s="32" t="s">
        <v>39</v>
      </c>
      <c r="D85" s="32" t="s">
        <v>39</v>
      </c>
      <c r="E85" s="32" t="s">
        <v>39</v>
      </c>
      <c r="F85" s="32" t="s">
        <v>39</v>
      </c>
      <c r="G85" s="32" t="s">
        <v>40</v>
      </c>
      <c r="H85" s="21" t="s">
        <v>41</v>
      </c>
      <c r="I85" s="35"/>
      <c r="J85" s="32" t="s">
        <v>42</v>
      </c>
      <c r="K85" s="32" t="s">
        <v>43</v>
      </c>
      <c r="L85" s="25" t="s">
        <v>44</v>
      </c>
      <c r="M85" s="26"/>
      <c r="N85" s="25" t="s">
        <v>45</v>
      </c>
      <c r="O85" s="26"/>
      <c r="P85" s="29" t="s">
        <v>46</v>
      </c>
      <c r="Q85" s="29"/>
      <c r="R85" s="29"/>
    </row>
    <row r="86" spans="1:20" ht="20.25" customHeight="1">
      <c r="A86" s="33"/>
      <c r="B86" s="33"/>
      <c r="C86" s="33"/>
      <c r="D86" s="33"/>
      <c r="E86" s="33"/>
      <c r="F86" s="33"/>
      <c r="G86" s="34"/>
      <c r="H86" s="11" t="s">
        <v>47</v>
      </c>
      <c r="I86" s="11" t="s">
        <v>48</v>
      </c>
      <c r="J86" s="33"/>
      <c r="K86" s="33"/>
      <c r="L86" s="27"/>
      <c r="M86" s="28"/>
      <c r="N86" s="27"/>
      <c r="O86" s="28"/>
      <c r="P86" s="29"/>
      <c r="Q86" s="29"/>
      <c r="R86" s="29"/>
    </row>
    <row r="87" spans="1:20" ht="50.1" customHeight="1">
      <c r="A87" s="12">
        <v>1</v>
      </c>
      <c r="B87" s="12">
        <v>2</v>
      </c>
      <c r="C87" s="12">
        <v>3</v>
      </c>
      <c r="D87" s="12">
        <v>4</v>
      </c>
      <c r="E87" s="12">
        <v>5</v>
      </c>
      <c r="F87" s="12">
        <v>6</v>
      </c>
      <c r="G87" s="12">
        <v>7</v>
      </c>
      <c r="H87" s="12">
        <v>8</v>
      </c>
      <c r="I87" s="12">
        <v>9</v>
      </c>
      <c r="J87" s="12">
        <v>10</v>
      </c>
      <c r="K87" s="12">
        <v>11</v>
      </c>
      <c r="L87" s="30">
        <v>12</v>
      </c>
      <c r="M87" s="31"/>
      <c r="N87" s="30">
        <v>13</v>
      </c>
      <c r="O87" s="31"/>
      <c r="P87" s="30">
        <v>14</v>
      </c>
      <c r="Q87" s="31"/>
      <c r="R87" s="12">
        <v>16</v>
      </c>
    </row>
    <row r="88" spans="1:20" ht="50.1" hidden="1" customHeight="1">
      <c r="A88" s="15" t="s">
        <v>49</v>
      </c>
      <c r="B88" s="10" t="s">
        <v>50</v>
      </c>
      <c r="C88" s="10" t="s">
        <v>51</v>
      </c>
      <c r="D88" s="10" t="s">
        <v>52</v>
      </c>
      <c r="E88" s="10" t="s">
        <v>53</v>
      </c>
      <c r="F88" s="10" t="s">
        <v>54</v>
      </c>
      <c r="G88" s="11" t="s">
        <v>83</v>
      </c>
      <c r="H88" s="11" t="s">
        <v>84</v>
      </c>
      <c r="I88" s="13">
        <v>792</v>
      </c>
      <c r="J88" s="10">
        <v>0</v>
      </c>
      <c r="K88" s="10">
        <v>0</v>
      </c>
      <c r="L88" s="19">
        <v>10</v>
      </c>
      <c r="M88" s="20"/>
      <c r="N88" s="19">
        <f>IF(J88=0,0, IF(K88*100/J88-100&gt;=-10,0,K88*100/J88-100+10))</f>
        <v>0</v>
      </c>
      <c r="O88" s="20"/>
      <c r="P88" s="21"/>
      <c r="Q88" s="22"/>
      <c r="R88" s="10"/>
      <c r="S88" s="10">
        <v>14</v>
      </c>
      <c r="T88" s="10">
        <v>1</v>
      </c>
    </row>
    <row r="89" spans="1:20" ht="50.1" hidden="1" customHeight="1">
      <c r="A89" s="15" t="s">
        <v>59</v>
      </c>
      <c r="B89" s="10" t="s">
        <v>50</v>
      </c>
      <c r="C89" s="10" t="s">
        <v>60</v>
      </c>
      <c r="D89" s="10" t="s">
        <v>52</v>
      </c>
      <c r="E89" s="10" t="s">
        <v>53</v>
      </c>
      <c r="F89" s="10" t="s">
        <v>54</v>
      </c>
      <c r="G89" s="11" t="s">
        <v>83</v>
      </c>
      <c r="H89" s="11" t="s">
        <v>84</v>
      </c>
      <c r="I89" s="13">
        <v>792</v>
      </c>
      <c r="J89" s="10">
        <v>0</v>
      </c>
      <c r="K89" s="10">
        <v>0</v>
      </c>
      <c r="L89" s="19">
        <v>10</v>
      </c>
      <c r="M89" s="20"/>
      <c r="N89" s="19">
        <f t="shared" ref="N89:N104" si="0">IF(J89=0,0, IF(K89*100/J89-100&gt;=-10,0,K89*100/J89-100+10))</f>
        <v>0</v>
      </c>
      <c r="O89" s="20"/>
      <c r="P89" s="21"/>
      <c r="Q89" s="22"/>
      <c r="R89" s="10"/>
      <c r="S89" s="10">
        <v>16</v>
      </c>
      <c r="T89" s="10">
        <v>2</v>
      </c>
    </row>
    <row r="90" spans="1:20" ht="26.25" customHeight="1">
      <c r="A90" s="15" t="s">
        <v>61</v>
      </c>
      <c r="B90" s="10" t="s">
        <v>62</v>
      </c>
      <c r="C90" s="10" t="s">
        <v>62</v>
      </c>
      <c r="D90" s="10" t="s">
        <v>52</v>
      </c>
      <c r="E90" s="10" t="s">
        <v>53</v>
      </c>
      <c r="F90" s="10" t="s">
        <v>54</v>
      </c>
      <c r="G90" s="11" t="s">
        <v>83</v>
      </c>
      <c r="H90" s="11" t="s">
        <v>84</v>
      </c>
      <c r="I90" s="13">
        <v>792</v>
      </c>
      <c r="J90" s="10">
        <v>2</v>
      </c>
      <c r="K90" s="10">
        <v>3</v>
      </c>
      <c r="L90" s="19">
        <v>10</v>
      </c>
      <c r="M90" s="20"/>
      <c r="N90" s="19">
        <f t="shared" si="0"/>
        <v>0</v>
      </c>
      <c r="O90" s="20"/>
      <c r="P90" s="21"/>
      <c r="Q90" s="22"/>
      <c r="R90" s="10"/>
      <c r="S90" s="10">
        <v>7</v>
      </c>
      <c r="T90" s="10">
        <v>3</v>
      </c>
    </row>
    <row r="91" spans="1:20" ht="50.1" hidden="1" customHeight="1">
      <c r="A91" s="15" t="s">
        <v>63</v>
      </c>
      <c r="B91" s="10" t="s">
        <v>50</v>
      </c>
      <c r="C91" s="10" t="s">
        <v>60</v>
      </c>
      <c r="D91" s="10" t="s">
        <v>64</v>
      </c>
      <c r="E91" s="10" t="s">
        <v>53</v>
      </c>
      <c r="F91" s="10" t="s">
        <v>54</v>
      </c>
      <c r="G91" s="11" t="s">
        <v>83</v>
      </c>
      <c r="H91" s="11" t="s">
        <v>84</v>
      </c>
      <c r="I91" s="13">
        <v>792</v>
      </c>
      <c r="J91" s="10">
        <v>0</v>
      </c>
      <c r="K91" s="10">
        <v>0</v>
      </c>
      <c r="L91" s="19">
        <v>10</v>
      </c>
      <c r="M91" s="20"/>
      <c r="N91" s="19">
        <f t="shared" si="0"/>
        <v>0</v>
      </c>
      <c r="O91" s="20"/>
      <c r="P91" s="21"/>
      <c r="Q91" s="22"/>
      <c r="R91" s="10"/>
      <c r="S91" s="10">
        <v>10</v>
      </c>
      <c r="T91" s="10">
        <v>4</v>
      </c>
    </row>
    <row r="92" spans="1:20" ht="50.1" hidden="1" customHeight="1">
      <c r="A92" s="15" t="s">
        <v>65</v>
      </c>
      <c r="B92" s="10" t="s">
        <v>62</v>
      </c>
      <c r="C92" s="10" t="s">
        <v>60</v>
      </c>
      <c r="D92" s="10" t="s">
        <v>64</v>
      </c>
      <c r="E92" s="10" t="s">
        <v>53</v>
      </c>
      <c r="F92" s="10" t="s">
        <v>54</v>
      </c>
      <c r="G92" s="11" t="s">
        <v>83</v>
      </c>
      <c r="H92" s="11" t="s">
        <v>84</v>
      </c>
      <c r="I92" s="13">
        <v>792</v>
      </c>
      <c r="J92" s="10">
        <v>0</v>
      </c>
      <c r="K92" s="10">
        <v>0</v>
      </c>
      <c r="L92" s="19">
        <v>10</v>
      </c>
      <c r="M92" s="20"/>
      <c r="N92" s="19">
        <f>IF(J92=0,0, IF(K92*100/J92-100&gt;=-10,0,K92*100/J92-100+10))</f>
        <v>0</v>
      </c>
      <c r="O92" s="20"/>
      <c r="P92" s="21"/>
      <c r="Q92" s="22"/>
      <c r="R92" s="10"/>
      <c r="S92" s="10">
        <v>1</v>
      </c>
      <c r="T92" s="10">
        <v>5</v>
      </c>
    </row>
    <row r="93" spans="1:20" ht="27" customHeight="1">
      <c r="A93" s="15" t="s">
        <v>66</v>
      </c>
      <c r="B93" s="10" t="s">
        <v>62</v>
      </c>
      <c r="C93" s="10" t="s">
        <v>62</v>
      </c>
      <c r="D93" s="10" t="s">
        <v>64</v>
      </c>
      <c r="E93" s="10" t="s">
        <v>53</v>
      </c>
      <c r="F93" s="10" t="s">
        <v>54</v>
      </c>
      <c r="G93" s="11" t="s">
        <v>83</v>
      </c>
      <c r="H93" s="11" t="s">
        <v>84</v>
      </c>
      <c r="I93" s="13">
        <v>792</v>
      </c>
      <c r="J93" s="10">
        <v>1.67</v>
      </c>
      <c r="K93" s="10">
        <v>1.67</v>
      </c>
      <c r="L93" s="19">
        <v>10</v>
      </c>
      <c r="M93" s="20"/>
      <c r="N93" s="19">
        <f t="shared" si="0"/>
        <v>0</v>
      </c>
      <c r="O93" s="20"/>
      <c r="P93" s="21"/>
      <c r="Q93" s="22"/>
      <c r="R93" s="10"/>
      <c r="S93" s="10">
        <v>5</v>
      </c>
      <c r="T93" s="10">
        <v>6</v>
      </c>
    </row>
    <row r="94" spans="1:20" ht="42" customHeight="1">
      <c r="A94" s="15" t="s">
        <v>67</v>
      </c>
      <c r="B94" s="10" t="s">
        <v>50</v>
      </c>
      <c r="C94" s="10" t="s">
        <v>51</v>
      </c>
      <c r="D94" s="10" t="s">
        <v>52</v>
      </c>
      <c r="E94" s="10" t="s">
        <v>53</v>
      </c>
      <c r="F94" s="10" t="s">
        <v>68</v>
      </c>
      <c r="G94" s="11" t="s">
        <v>83</v>
      </c>
      <c r="H94" s="11" t="s">
        <v>84</v>
      </c>
      <c r="I94" s="13">
        <v>792</v>
      </c>
      <c r="J94" s="10">
        <v>4.67</v>
      </c>
      <c r="K94" s="10">
        <v>4.67</v>
      </c>
      <c r="L94" s="19">
        <v>10</v>
      </c>
      <c r="M94" s="20"/>
      <c r="N94" s="19">
        <f t="shared" si="0"/>
        <v>0</v>
      </c>
      <c r="O94" s="20"/>
      <c r="P94" s="21"/>
      <c r="Q94" s="22"/>
      <c r="R94" s="10"/>
      <c r="S94" s="10">
        <v>15</v>
      </c>
      <c r="T94" s="10">
        <v>7</v>
      </c>
    </row>
    <row r="95" spans="1:20" ht="41.25" customHeight="1">
      <c r="A95" s="15" t="s">
        <v>69</v>
      </c>
      <c r="B95" s="10" t="s">
        <v>50</v>
      </c>
      <c r="C95" s="10" t="s">
        <v>60</v>
      </c>
      <c r="D95" s="10" t="s">
        <v>52</v>
      </c>
      <c r="E95" s="10" t="s">
        <v>53</v>
      </c>
      <c r="F95" s="10" t="s">
        <v>68</v>
      </c>
      <c r="G95" s="11" t="s">
        <v>83</v>
      </c>
      <c r="H95" s="11" t="s">
        <v>84</v>
      </c>
      <c r="I95" s="13">
        <v>792</v>
      </c>
      <c r="J95" s="10">
        <v>0.67</v>
      </c>
      <c r="K95" s="10">
        <v>0.67</v>
      </c>
      <c r="L95" s="19">
        <v>10</v>
      </c>
      <c r="M95" s="20"/>
      <c r="N95" s="19">
        <f>IF(J95=0,0, IF(K95*100/J95-100&gt;=-10,0,K95*100/J95-100+10))</f>
        <v>0</v>
      </c>
      <c r="O95" s="20"/>
      <c r="P95" s="21"/>
      <c r="Q95" s="22"/>
      <c r="R95" s="10"/>
      <c r="S95" s="10">
        <v>17</v>
      </c>
      <c r="T95" s="10">
        <v>8</v>
      </c>
    </row>
    <row r="96" spans="1:20" ht="26.25" customHeight="1">
      <c r="A96" s="15" t="s">
        <v>70</v>
      </c>
      <c r="B96" s="10" t="s">
        <v>62</v>
      </c>
      <c r="C96" s="10" t="s">
        <v>60</v>
      </c>
      <c r="D96" s="10" t="s">
        <v>52</v>
      </c>
      <c r="E96" s="10" t="s">
        <v>53</v>
      </c>
      <c r="F96" s="10" t="s">
        <v>68</v>
      </c>
      <c r="G96" s="11" t="s">
        <v>83</v>
      </c>
      <c r="H96" s="11" t="s">
        <v>84</v>
      </c>
      <c r="I96" s="13">
        <v>792</v>
      </c>
      <c r="J96" s="10">
        <v>0.57999999999999996</v>
      </c>
      <c r="K96" s="10">
        <v>0.57999999999999996</v>
      </c>
      <c r="L96" s="19">
        <v>10</v>
      </c>
      <c r="M96" s="20"/>
      <c r="N96" s="19">
        <f t="shared" si="0"/>
        <v>0</v>
      </c>
      <c r="O96" s="20"/>
      <c r="P96" s="21"/>
      <c r="Q96" s="22"/>
      <c r="R96" s="10"/>
      <c r="S96" s="10">
        <v>4</v>
      </c>
      <c r="T96" s="10">
        <v>9</v>
      </c>
    </row>
    <row r="97" spans="1:21" ht="24.75" customHeight="1">
      <c r="A97" s="16" t="s">
        <v>71</v>
      </c>
      <c r="B97" s="10" t="s">
        <v>62</v>
      </c>
      <c r="C97" s="10" t="s">
        <v>62</v>
      </c>
      <c r="D97" s="10" t="s">
        <v>52</v>
      </c>
      <c r="E97" s="10" t="s">
        <v>53</v>
      </c>
      <c r="F97" s="10" t="s">
        <v>68</v>
      </c>
      <c r="G97" s="11" t="s">
        <v>83</v>
      </c>
      <c r="H97" s="11" t="s">
        <v>84</v>
      </c>
      <c r="I97" s="13">
        <v>792</v>
      </c>
      <c r="J97" s="10">
        <v>292</v>
      </c>
      <c r="K97" s="10">
        <v>282</v>
      </c>
      <c r="L97" s="19">
        <v>10</v>
      </c>
      <c r="M97" s="20"/>
      <c r="N97" s="19">
        <f t="shared" si="0"/>
        <v>0</v>
      </c>
      <c r="O97" s="20"/>
      <c r="P97" s="21"/>
      <c r="Q97" s="22"/>
      <c r="R97" s="10"/>
      <c r="S97" s="10">
        <v>8</v>
      </c>
      <c r="T97" s="10">
        <v>10</v>
      </c>
    </row>
    <row r="98" spans="1:21" ht="50.1" hidden="1" customHeight="1">
      <c r="A98" s="15" t="s">
        <v>72</v>
      </c>
      <c r="B98" s="10" t="s">
        <v>50</v>
      </c>
      <c r="C98" s="10" t="s">
        <v>51</v>
      </c>
      <c r="D98" s="10" t="s">
        <v>64</v>
      </c>
      <c r="E98" s="10" t="s">
        <v>53</v>
      </c>
      <c r="F98" s="10" t="s">
        <v>68</v>
      </c>
      <c r="G98" s="11" t="s">
        <v>83</v>
      </c>
      <c r="H98" s="11" t="s">
        <v>84</v>
      </c>
      <c r="I98" s="13">
        <v>792</v>
      </c>
      <c r="J98" s="10">
        <v>0</v>
      </c>
      <c r="K98" s="10">
        <v>0</v>
      </c>
      <c r="L98" s="19">
        <v>10</v>
      </c>
      <c r="M98" s="20"/>
      <c r="N98" s="19">
        <f t="shared" si="0"/>
        <v>0</v>
      </c>
      <c r="O98" s="20"/>
      <c r="P98" s="21"/>
      <c r="Q98" s="22"/>
      <c r="R98" s="10"/>
      <c r="S98" s="10">
        <v>13</v>
      </c>
      <c r="T98" s="10">
        <v>11</v>
      </c>
    </row>
    <row r="99" spans="1:21" ht="50.1" hidden="1" customHeight="1">
      <c r="A99" s="15" t="s">
        <v>73</v>
      </c>
      <c r="B99" s="10" t="s">
        <v>50</v>
      </c>
      <c r="C99" s="10" t="s">
        <v>60</v>
      </c>
      <c r="D99" s="10" t="s">
        <v>64</v>
      </c>
      <c r="E99" s="10" t="s">
        <v>53</v>
      </c>
      <c r="F99" s="10" t="s">
        <v>68</v>
      </c>
      <c r="G99" s="11" t="s">
        <v>83</v>
      </c>
      <c r="H99" s="11" t="s">
        <v>84</v>
      </c>
      <c r="I99" s="13">
        <v>792</v>
      </c>
      <c r="J99" s="10">
        <v>0</v>
      </c>
      <c r="K99" s="10">
        <v>0</v>
      </c>
      <c r="L99" s="19">
        <v>10</v>
      </c>
      <c r="M99" s="20"/>
      <c r="N99" s="19">
        <f t="shared" si="0"/>
        <v>0</v>
      </c>
      <c r="O99" s="20"/>
      <c r="P99" s="21"/>
      <c r="Q99" s="22"/>
      <c r="R99" s="10"/>
      <c r="S99" s="10">
        <v>11</v>
      </c>
      <c r="T99" s="10">
        <v>12</v>
      </c>
    </row>
    <row r="100" spans="1:21" ht="50.1" hidden="1" customHeight="1">
      <c r="A100" s="15" t="s">
        <v>74</v>
      </c>
      <c r="B100" s="10" t="s">
        <v>62</v>
      </c>
      <c r="C100" s="10" t="s">
        <v>60</v>
      </c>
      <c r="D100" s="10" t="s">
        <v>64</v>
      </c>
      <c r="E100" s="10" t="s">
        <v>53</v>
      </c>
      <c r="F100" s="10" t="s">
        <v>68</v>
      </c>
      <c r="G100" s="11" t="s">
        <v>83</v>
      </c>
      <c r="H100" s="11" t="s">
        <v>84</v>
      </c>
      <c r="I100" s="13">
        <v>792</v>
      </c>
      <c r="J100" s="10">
        <v>0</v>
      </c>
      <c r="K100" s="10">
        <v>0</v>
      </c>
      <c r="L100" s="19">
        <v>10</v>
      </c>
      <c r="M100" s="20"/>
      <c r="N100" s="19">
        <f t="shared" si="0"/>
        <v>0</v>
      </c>
      <c r="O100" s="20"/>
      <c r="P100" s="21"/>
      <c r="Q100" s="22"/>
      <c r="R100" s="10"/>
      <c r="S100" s="10">
        <v>2</v>
      </c>
      <c r="T100" s="10">
        <v>13</v>
      </c>
    </row>
    <row r="101" spans="1:21" ht="24.75" customHeight="1">
      <c r="A101" s="15" t="s">
        <v>75</v>
      </c>
      <c r="B101" s="10" t="s">
        <v>62</v>
      </c>
      <c r="C101" s="10" t="s">
        <v>62</v>
      </c>
      <c r="D101" s="10" t="s">
        <v>64</v>
      </c>
      <c r="E101" s="10" t="s">
        <v>53</v>
      </c>
      <c r="F101" s="10" t="s">
        <v>68</v>
      </c>
      <c r="G101" s="11" t="s">
        <v>83</v>
      </c>
      <c r="H101" s="11" t="s">
        <v>84</v>
      </c>
      <c r="I101" s="13">
        <v>792</v>
      </c>
      <c r="J101" s="10">
        <v>25</v>
      </c>
      <c r="K101" s="10">
        <v>25.25</v>
      </c>
      <c r="L101" s="19">
        <v>10</v>
      </c>
      <c r="M101" s="20"/>
      <c r="N101" s="19">
        <f t="shared" si="0"/>
        <v>0</v>
      </c>
      <c r="O101" s="20"/>
      <c r="P101" s="21"/>
      <c r="Q101" s="22"/>
      <c r="R101" s="10"/>
      <c r="S101" s="10">
        <v>6</v>
      </c>
      <c r="T101" s="10">
        <v>14</v>
      </c>
    </row>
    <row r="102" spans="1:21" ht="50.1" hidden="1" customHeight="1">
      <c r="A102" s="15" t="s">
        <v>76</v>
      </c>
      <c r="B102" s="10" t="s">
        <v>50</v>
      </c>
      <c r="C102" s="10" t="s">
        <v>51</v>
      </c>
      <c r="D102" s="10" t="s">
        <v>64</v>
      </c>
      <c r="E102" s="10" t="s">
        <v>53</v>
      </c>
      <c r="F102" s="10" t="s">
        <v>54</v>
      </c>
      <c r="G102" s="11" t="s">
        <v>83</v>
      </c>
      <c r="H102" s="11" t="s">
        <v>84</v>
      </c>
      <c r="I102" s="13">
        <v>792</v>
      </c>
      <c r="J102" s="10">
        <v>0</v>
      </c>
      <c r="K102" s="10">
        <v>0</v>
      </c>
      <c r="L102" s="19">
        <v>10</v>
      </c>
      <c r="M102" s="20"/>
      <c r="N102" s="19">
        <f t="shared" si="0"/>
        <v>0</v>
      </c>
      <c r="O102" s="20"/>
      <c r="P102" s="21"/>
      <c r="Q102" s="22"/>
      <c r="R102" s="10"/>
      <c r="S102" s="10">
        <v>12</v>
      </c>
      <c r="T102" s="10">
        <v>15</v>
      </c>
    </row>
    <row r="103" spans="1:21" ht="50.1" hidden="1" customHeight="1">
      <c r="A103" s="15" t="s">
        <v>77</v>
      </c>
      <c r="B103" s="10" t="s">
        <v>62</v>
      </c>
      <c r="C103" s="10" t="s">
        <v>60</v>
      </c>
      <c r="D103" s="10" t="s">
        <v>52</v>
      </c>
      <c r="E103" s="10" t="s">
        <v>53</v>
      </c>
      <c r="F103" s="10" t="s">
        <v>54</v>
      </c>
      <c r="G103" s="11" t="s">
        <v>83</v>
      </c>
      <c r="H103" s="11" t="s">
        <v>84</v>
      </c>
      <c r="I103" s="13">
        <v>792</v>
      </c>
      <c r="J103" s="10">
        <v>0</v>
      </c>
      <c r="K103" s="10">
        <v>0</v>
      </c>
      <c r="L103" s="19">
        <v>10</v>
      </c>
      <c r="M103" s="20"/>
      <c r="N103" s="19">
        <f t="shared" si="0"/>
        <v>0</v>
      </c>
      <c r="O103" s="20"/>
      <c r="P103" s="21"/>
      <c r="Q103" s="22"/>
      <c r="R103" s="10"/>
      <c r="S103" s="10">
        <v>3</v>
      </c>
      <c r="T103" s="10">
        <v>16</v>
      </c>
    </row>
    <row r="104" spans="1:21" ht="50.1" hidden="1" customHeight="1">
      <c r="A104" s="15" t="s">
        <v>78</v>
      </c>
      <c r="B104" s="10" t="s">
        <v>62</v>
      </c>
      <c r="C104" s="10" t="s">
        <v>62</v>
      </c>
      <c r="D104" s="10" t="s">
        <v>52</v>
      </c>
      <c r="E104" s="10" t="s">
        <v>53</v>
      </c>
      <c r="F104" s="10" t="s">
        <v>79</v>
      </c>
      <c r="G104" s="11" t="s">
        <v>83</v>
      </c>
      <c r="H104" s="11" t="s">
        <v>84</v>
      </c>
      <c r="I104" s="13">
        <v>792</v>
      </c>
      <c r="J104" s="10">
        <v>0</v>
      </c>
      <c r="K104" s="10">
        <v>0</v>
      </c>
      <c r="L104" s="19">
        <v>10</v>
      </c>
      <c r="M104" s="20"/>
      <c r="N104" s="19">
        <f t="shared" si="0"/>
        <v>0</v>
      </c>
      <c r="O104" s="20"/>
      <c r="P104" s="21"/>
      <c r="Q104" s="22"/>
      <c r="R104" s="10"/>
      <c r="S104" s="10">
        <v>9</v>
      </c>
      <c r="T104" s="10">
        <v>17</v>
      </c>
    </row>
    <row r="105" spans="1:21" ht="14.25" customHeight="1">
      <c r="S105" s="1">
        <f>+J88+J89+J90+J91+J92+J93+J94+J95+J96+J97+J98+J99+J100+J101+J102+J103+J104</f>
        <v>326.58999999999997</v>
      </c>
      <c r="U105" s="1">
        <f>J90+J93+J94+J95+J96+J97+J101</f>
        <v>326.58999999999997</v>
      </c>
    </row>
    <row r="106" spans="1:21" ht="18" customHeight="1">
      <c r="A106" s="1" t="s">
        <v>85</v>
      </c>
    </row>
    <row r="107" spans="1:21" ht="15" customHeight="1">
      <c r="A107" s="50" t="s">
        <v>86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1" t="s">
        <v>30</v>
      </c>
      <c r="Q107" s="52"/>
      <c r="R107" s="25" t="s">
        <v>87</v>
      </c>
    </row>
    <row r="108" spans="1:21" ht="16.5" customHeight="1">
      <c r="A108" s="50" t="s">
        <v>88</v>
      </c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1"/>
      <c r="Q108" s="52"/>
      <c r="R108" s="27"/>
      <c r="S108" s="9"/>
    </row>
    <row r="109" spans="1:21" ht="19.5" customHeight="1">
      <c r="A109" s="53" t="s">
        <v>33</v>
      </c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</row>
    <row r="110" spans="1:21" ht="18.75" customHeight="1">
      <c r="A110" s="53" t="s">
        <v>34</v>
      </c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</row>
    <row r="111" spans="1:21" ht="36.75" customHeight="1">
      <c r="A111" s="32" t="s">
        <v>35</v>
      </c>
      <c r="B111" s="21" t="s">
        <v>36</v>
      </c>
      <c r="C111" s="47"/>
      <c r="D111" s="48"/>
      <c r="E111" s="21" t="s">
        <v>37</v>
      </c>
      <c r="F111" s="22"/>
      <c r="G111" s="21" t="s">
        <v>38</v>
      </c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22"/>
    </row>
    <row r="112" spans="1:21" ht="38.25" customHeight="1">
      <c r="A112" s="37"/>
      <c r="B112" s="32" t="s">
        <v>39</v>
      </c>
      <c r="C112" s="32" t="s">
        <v>39</v>
      </c>
      <c r="D112" s="32" t="s">
        <v>39</v>
      </c>
      <c r="E112" s="32" t="s">
        <v>39</v>
      </c>
      <c r="F112" s="32" t="s">
        <v>39</v>
      </c>
      <c r="G112" s="25" t="s">
        <v>40</v>
      </c>
      <c r="H112" s="38"/>
      <c r="I112" s="38"/>
      <c r="J112" s="38"/>
      <c r="K112" s="26"/>
      <c r="L112" s="21" t="s">
        <v>41</v>
      </c>
      <c r="M112" s="22"/>
      <c r="N112" s="32" t="s">
        <v>42</v>
      </c>
      <c r="O112" s="32" t="s">
        <v>43</v>
      </c>
      <c r="P112" s="32" t="s">
        <v>44</v>
      </c>
      <c r="Q112" s="32" t="s">
        <v>45</v>
      </c>
      <c r="R112" s="32" t="s">
        <v>46</v>
      </c>
    </row>
    <row r="113" spans="1:20" ht="36" customHeight="1">
      <c r="A113" s="33"/>
      <c r="B113" s="33"/>
      <c r="C113" s="33"/>
      <c r="D113" s="33"/>
      <c r="E113" s="33"/>
      <c r="F113" s="33"/>
      <c r="G113" s="27"/>
      <c r="H113" s="49"/>
      <c r="I113" s="49"/>
      <c r="J113" s="49"/>
      <c r="K113" s="28"/>
      <c r="L113" s="10" t="s">
        <v>47</v>
      </c>
      <c r="M113" s="11" t="s">
        <v>48</v>
      </c>
      <c r="N113" s="33"/>
      <c r="O113" s="33"/>
      <c r="P113" s="33"/>
      <c r="Q113" s="33"/>
      <c r="R113" s="33"/>
    </row>
    <row r="114" spans="1:20" ht="12" customHeight="1">
      <c r="A114" s="12">
        <v>1</v>
      </c>
      <c r="B114" s="12">
        <v>2</v>
      </c>
      <c r="C114" s="12">
        <v>3</v>
      </c>
      <c r="D114" s="12">
        <v>4</v>
      </c>
      <c r="E114" s="12">
        <v>5</v>
      </c>
      <c r="F114" s="12">
        <v>6</v>
      </c>
      <c r="G114" s="30">
        <v>7</v>
      </c>
      <c r="H114" s="46"/>
      <c r="I114" s="46"/>
      <c r="J114" s="46"/>
      <c r="K114" s="31"/>
      <c r="L114" s="12">
        <v>8</v>
      </c>
      <c r="M114" s="12">
        <v>9</v>
      </c>
      <c r="N114" s="12">
        <v>10</v>
      </c>
      <c r="O114" s="12">
        <v>11</v>
      </c>
      <c r="P114" s="12">
        <v>12</v>
      </c>
      <c r="Q114" s="12">
        <v>13</v>
      </c>
      <c r="R114" s="12">
        <v>14</v>
      </c>
    </row>
    <row r="115" spans="1:20" ht="50.1" hidden="1" customHeight="1">
      <c r="A115" s="43" t="s">
        <v>89</v>
      </c>
      <c r="B115" s="32" t="s">
        <v>60</v>
      </c>
      <c r="C115" s="32" t="s">
        <v>90</v>
      </c>
      <c r="D115" s="32" t="s">
        <v>52</v>
      </c>
      <c r="E115" s="32" t="s">
        <v>54</v>
      </c>
      <c r="F115" s="32"/>
      <c r="G115" s="39" t="s">
        <v>57</v>
      </c>
      <c r="H115" s="40"/>
      <c r="I115" s="40"/>
      <c r="J115" s="40"/>
      <c r="K115" s="41"/>
      <c r="L115" s="11" t="s">
        <v>56</v>
      </c>
      <c r="M115" s="13">
        <v>744</v>
      </c>
      <c r="N115" s="10" t="s">
        <v>112</v>
      </c>
      <c r="O115" s="10">
        <v>0</v>
      </c>
      <c r="P115" s="10">
        <v>10</v>
      </c>
      <c r="Q115" s="10">
        <f>IF(N115="",0,IF(O115*100/N115-100&gt;=-10,0,O115*100/N115-100+10))</f>
        <v>0</v>
      </c>
      <c r="R115" s="10"/>
      <c r="S115" s="1">
        <v>20</v>
      </c>
      <c r="T115" s="1">
        <v>20</v>
      </c>
    </row>
    <row r="116" spans="1:20" ht="50.1" hidden="1" customHeight="1">
      <c r="A116" s="44"/>
      <c r="B116" s="37"/>
      <c r="C116" s="37"/>
      <c r="D116" s="37"/>
      <c r="E116" s="37"/>
      <c r="F116" s="37"/>
      <c r="G116" s="39" t="s">
        <v>91</v>
      </c>
      <c r="H116" s="40"/>
      <c r="I116" s="40"/>
      <c r="J116" s="40"/>
      <c r="K116" s="41"/>
      <c r="L116" s="11" t="s">
        <v>56</v>
      </c>
      <c r="M116" s="13">
        <v>744</v>
      </c>
      <c r="N116" s="10" t="s">
        <v>112</v>
      </c>
      <c r="O116" s="10">
        <v>0</v>
      </c>
      <c r="P116" s="10">
        <v>10</v>
      </c>
      <c r="Q116" s="10">
        <f>IF(OR(N116="",O116&lt;N116),0,IF(N116*100/O116-100&gt;=-10,0,N116*100/O116-100+10))</f>
        <v>0</v>
      </c>
      <c r="R116" s="10"/>
    </row>
    <row r="117" spans="1:20" ht="50.1" hidden="1" customHeight="1">
      <c r="A117" s="45"/>
      <c r="B117" s="33"/>
      <c r="C117" s="33"/>
      <c r="D117" s="33"/>
      <c r="E117" s="33"/>
      <c r="F117" s="33"/>
      <c r="G117" s="39" t="s">
        <v>92</v>
      </c>
      <c r="H117" s="40"/>
      <c r="I117" s="40"/>
      <c r="J117" s="40"/>
      <c r="K117" s="41"/>
      <c r="L117" s="11" t="s">
        <v>56</v>
      </c>
      <c r="M117" s="13">
        <v>744</v>
      </c>
      <c r="N117" s="10" t="s">
        <v>112</v>
      </c>
      <c r="O117" s="10">
        <v>0</v>
      </c>
      <c r="P117" s="10">
        <v>10</v>
      </c>
      <c r="Q117" s="10">
        <f>IF(OR(N117="",O117=0),0,IF(O117*100/N117-100&gt;=-10,0,O117*100/N117-100+10))</f>
        <v>0</v>
      </c>
      <c r="R117" s="10"/>
    </row>
    <row r="118" spans="1:20" ht="34.5" customHeight="1">
      <c r="A118" s="43" t="s">
        <v>93</v>
      </c>
      <c r="B118" s="32" t="s">
        <v>60</v>
      </c>
      <c r="C118" s="32" t="s">
        <v>90</v>
      </c>
      <c r="D118" s="32" t="s">
        <v>52</v>
      </c>
      <c r="E118" s="32" t="s">
        <v>94</v>
      </c>
      <c r="F118" s="32"/>
      <c r="G118" s="39" t="s">
        <v>57</v>
      </c>
      <c r="H118" s="40"/>
      <c r="I118" s="40"/>
      <c r="J118" s="40"/>
      <c r="K118" s="41"/>
      <c r="L118" s="11" t="s">
        <v>56</v>
      </c>
      <c r="M118" s="13">
        <v>744</v>
      </c>
      <c r="N118" s="10">
        <v>100</v>
      </c>
      <c r="O118" s="10">
        <v>100</v>
      </c>
      <c r="P118" s="10">
        <v>10</v>
      </c>
      <c r="Q118" s="10">
        <f>IF(N118="",0,IF(O118*100/N118-100&gt;=-10,0,O118*100/N118-100+10))</f>
        <v>0</v>
      </c>
      <c r="R118" s="10"/>
      <c r="S118" s="1">
        <v>21</v>
      </c>
      <c r="T118" s="1">
        <v>21</v>
      </c>
    </row>
    <row r="119" spans="1:20" ht="39.75" customHeight="1">
      <c r="A119" s="44"/>
      <c r="B119" s="37"/>
      <c r="C119" s="37"/>
      <c r="D119" s="37"/>
      <c r="E119" s="37"/>
      <c r="F119" s="37"/>
      <c r="G119" s="39" t="s">
        <v>91</v>
      </c>
      <c r="H119" s="40"/>
      <c r="I119" s="40"/>
      <c r="J119" s="40"/>
      <c r="K119" s="41"/>
      <c r="L119" s="11" t="s">
        <v>56</v>
      </c>
      <c r="M119" s="13">
        <v>744</v>
      </c>
      <c r="N119" s="10">
        <v>15</v>
      </c>
      <c r="O119" s="10">
        <v>0</v>
      </c>
      <c r="P119" s="10">
        <v>10</v>
      </c>
      <c r="Q119" s="10">
        <f>IF(OR(N119="",O119&lt;N119),0,IF(N119*100/O119-100&gt;=-10,0,N119*100/O119-100+10))</f>
        <v>0</v>
      </c>
      <c r="R119" s="10"/>
    </row>
    <row r="120" spans="1:20" ht="42.75" customHeight="1">
      <c r="A120" s="45"/>
      <c r="B120" s="33"/>
      <c r="C120" s="33"/>
      <c r="D120" s="33"/>
      <c r="E120" s="33"/>
      <c r="F120" s="33"/>
      <c r="G120" s="39" t="s">
        <v>92</v>
      </c>
      <c r="H120" s="40"/>
      <c r="I120" s="40"/>
      <c r="J120" s="40"/>
      <c r="K120" s="41"/>
      <c r="L120" s="11" t="s">
        <v>56</v>
      </c>
      <c r="M120" s="13">
        <v>744</v>
      </c>
      <c r="N120" s="10">
        <v>100</v>
      </c>
      <c r="O120" s="10">
        <v>100</v>
      </c>
      <c r="P120" s="10">
        <v>10</v>
      </c>
      <c r="Q120" s="10">
        <f>IF(OR(N120="",O120=0),0,IF(O120*100/N120-100&gt;=-10,0,O120*100/N120-100+10))</f>
        <v>0</v>
      </c>
      <c r="R120" s="10"/>
    </row>
    <row r="121" spans="1:20" ht="37.5" customHeight="1">
      <c r="A121" s="43" t="s">
        <v>95</v>
      </c>
      <c r="B121" s="32" t="s">
        <v>96</v>
      </c>
      <c r="C121" s="32" t="s">
        <v>90</v>
      </c>
      <c r="D121" s="32" t="s">
        <v>52</v>
      </c>
      <c r="E121" s="32" t="s">
        <v>54</v>
      </c>
      <c r="F121" s="32"/>
      <c r="G121" s="39" t="s">
        <v>57</v>
      </c>
      <c r="H121" s="40"/>
      <c r="I121" s="40"/>
      <c r="J121" s="40"/>
      <c r="K121" s="41"/>
      <c r="L121" s="11" t="s">
        <v>56</v>
      </c>
      <c r="M121" s="13">
        <v>744</v>
      </c>
      <c r="N121" s="10">
        <v>100</v>
      </c>
      <c r="O121" s="10">
        <v>100</v>
      </c>
      <c r="P121" s="10">
        <v>10</v>
      </c>
      <c r="Q121" s="10">
        <f>IF(N121="",0,IF(O121*100/N121-100&gt;=-10,0,O121*100/N121-100+10))</f>
        <v>0</v>
      </c>
      <c r="R121" s="10"/>
      <c r="S121" s="1">
        <v>26</v>
      </c>
      <c r="T121" s="1">
        <v>23</v>
      </c>
    </row>
    <row r="122" spans="1:20" ht="33" customHeight="1">
      <c r="A122" s="44"/>
      <c r="B122" s="37"/>
      <c r="C122" s="37"/>
      <c r="D122" s="37"/>
      <c r="E122" s="37"/>
      <c r="F122" s="37"/>
      <c r="G122" s="39" t="s">
        <v>91</v>
      </c>
      <c r="H122" s="40"/>
      <c r="I122" s="40"/>
      <c r="J122" s="40"/>
      <c r="K122" s="41"/>
      <c r="L122" s="11" t="s">
        <v>56</v>
      </c>
      <c r="M122" s="13">
        <v>744</v>
      </c>
      <c r="N122" s="10">
        <v>10</v>
      </c>
      <c r="O122" s="10">
        <v>0</v>
      </c>
      <c r="P122" s="10">
        <v>10</v>
      </c>
      <c r="Q122" s="10">
        <f>IF(OR(N122="",O122&lt;N122),0,IF(N122*100/O122-100&gt;=-10,0,N122*100/O122-100+10))</f>
        <v>0</v>
      </c>
      <c r="R122" s="10"/>
    </row>
    <row r="123" spans="1:20" ht="36" customHeight="1">
      <c r="A123" s="45"/>
      <c r="B123" s="33"/>
      <c r="C123" s="33"/>
      <c r="D123" s="33"/>
      <c r="E123" s="33"/>
      <c r="F123" s="33"/>
      <c r="G123" s="39" t="s">
        <v>92</v>
      </c>
      <c r="H123" s="40"/>
      <c r="I123" s="40"/>
      <c r="J123" s="40"/>
      <c r="K123" s="41"/>
      <c r="L123" s="11" t="s">
        <v>56</v>
      </c>
      <c r="M123" s="13">
        <v>744</v>
      </c>
      <c r="N123" s="10">
        <v>100</v>
      </c>
      <c r="O123" s="10">
        <v>100</v>
      </c>
      <c r="P123" s="10">
        <v>10</v>
      </c>
      <c r="Q123" s="10">
        <f>IF(OR(N123="",O123=0),0,IF(O123*100/N123-100&gt;=-10,0,O123*100/N123-100+10))</f>
        <v>0</v>
      </c>
      <c r="R123" s="10"/>
    </row>
    <row r="124" spans="1:20" ht="33" customHeight="1">
      <c r="A124" s="43" t="s">
        <v>97</v>
      </c>
      <c r="B124" s="32" t="s">
        <v>96</v>
      </c>
      <c r="C124" s="32" t="s">
        <v>90</v>
      </c>
      <c r="D124" s="32" t="s">
        <v>52</v>
      </c>
      <c r="E124" s="32" t="s">
        <v>94</v>
      </c>
      <c r="F124" s="32"/>
      <c r="G124" s="39" t="s">
        <v>57</v>
      </c>
      <c r="H124" s="40"/>
      <c r="I124" s="40"/>
      <c r="J124" s="40"/>
      <c r="K124" s="41"/>
      <c r="L124" s="11" t="s">
        <v>56</v>
      </c>
      <c r="M124" s="13">
        <v>744</v>
      </c>
      <c r="N124" s="10">
        <v>100</v>
      </c>
      <c r="O124" s="10">
        <v>100</v>
      </c>
      <c r="P124" s="10">
        <v>10</v>
      </c>
      <c r="Q124" s="10">
        <f>IF(N124="",0,IF(O124*100/N124-100&gt;=-10,0,O124*100/N124-100+10))</f>
        <v>0</v>
      </c>
      <c r="R124" s="10"/>
      <c r="S124" s="1">
        <v>27</v>
      </c>
      <c r="T124" s="1">
        <v>24</v>
      </c>
    </row>
    <row r="125" spans="1:20" ht="32.25" customHeight="1">
      <c r="A125" s="44"/>
      <c r="B125" s="37"/>
      <c r="C125" s="37"/>
      <c r="D125" s="37"/>
      <c r="E125" s="37"/>
      <c r="F125" s="37"/>
      <c r="G125" s="39" t="s">
        <v>91</v>
      </c>
      <c r="H125" s="40"/>
      <c r="I125" s="40"/>
      <c r="J125" s="40"/>
      <c r="K125" s="41"/>
      <c r="L125" s="11" t="s">
        <v>56</v>
      </c>
      <c r="M125" s="13">
        <v>744</v>
      </c>
      <c r="N125" s="10">
        <v>10</v>
      </c>
      <c r="O125" s="10">
        <v>0</v>
      </c>
      <c r="P125" s="10">
        <v>10</v>
      </c>
      <c r="Q125" s="10">
        <f>IF(OR(N125="",O125&lt;N125),0,IF(N125*100/O125-100&gt;=-10,0,N125*100/O125-100+10))</f>
        <v>0</v>
      </c>
      <c r="R125" s="10"/>
    </row>
    <row r="126" spans="1:20" ht="39" customHeight="1">
      <c r="A126" s="45"/>
      <c r="B126" s="33"/>
      <c r="C126" s="33"/>
      <c r="D126" s="33"/>
      <c r="E126" s="33"/>
      <c r="F126" s="33"/>
      <c r="G126" s="39" t="s">
        <v>92</v>
      </c>
      <c r="H126" s="40"/>
      <c r="I126" s="40"/>
      <c r="J126" s="40"/>
      <c r="K126" s="41"/>
      <c r="L126" s="11" t="s">
        <v>56</v>
      </c>
      <c r="M126" s="13">
        <v>744</v>
      </c>
      <c r="N126" s="10">
        <v>100</v>
      </c>
      <c r="O126" s="10">
        <v>100</v>
      </c>
      <c r="P126" s="10">
        <v>10</v>
      </c>
      <c r="Q126" s="10">
        <f>IF(OR(N126="",O126=0),0,IF(O126*100/N126-100&gt;=-10,0,O126*100/N126-100+10))</f>
        <v>0</v>
      </c>
      <c r="R126" s="10"/>
    </row>
    <row r="127" spans="1:20" ht="50.1" hidden="1" customHeight="1">
      <c r="A127" s="43" t="s">
        <v>98</v>
      </c>
      <c r="B127" s="32" t="s">
        <v>99</v>
      </c>
      <c r="C127" s="32" t="s">
        <v>90</v>
      </c>
      <c r="D127" s="32" t="s">
        <v>52</v>
      </c>
      <c r="E127" s="32" t="s">
        <v>94</v>
      </c>
      <c r="F127" s="32"/>
      <c r="G127" s="39" t="s">
        <v>57</v>
      </c>
      <c r="H127" s="40"/>
      <c r="I127" s="40"/>
      <c r="J127" s="40"/>
      <c r="K127" s="41"/>
      <c r="L127" s="11" t="s">
        <v>56</v>
      </c>
      <c r="M127" s="13">
        <v>744</v>
      </c>
      <c r="N127" s="10" t="s">
        <v>112</v>
      </c>
      <c r="O127" s="10">
        <v>0</v>
      </c>
      <c r="P127" s="10">
        <v>10</v>
      </c>
      <c r="Q127" s="10">
        <f>IF(N127="",0,IF(O127*100/N127-100&gt;=-10,0,O127*100/N127-100+10))</f>
        <v>0</v>
      </c>
      <c r="R127" s="10"/>
      <c r="S127" s="1">
        <v>23</v>
      </c>
      <c r="T127" s="1">
        <v>27</v>
      </c>
    </row>
    <row r="128" spans="1:20" ht="50.1" hidden="1" customHeight="1">
      <c r="A128" s="44"/>
      <c r="B128" s="37"/>
      <c r="C128" s="37"/>
      <c r="D128" s="37"/>
      <c r="E128" s="37"/>
      <c r="F128" s="37"/>
      <c r="G128" s="39" t="s">
        <v>91</v>
      </c>
      <c r="H128" s="40"/>
      <c r="I128" s="40"/>
      <c r="J128" s="40"/>
      <c r="K128" s="41"/>
      <c r="L128" s="11" t="s">
        <v>56</v>
      </c>
      <c r="M128" s="13">
        <v>744</v>
      </c>
      <c r="N128" s="10" t="s">
        <v>112</v>
      </c>
      <c r="O128" s="10">
        <v>0</v>
      </c>
      <c r="P128" s="10">
        <v>10</v>
      </c>
      <c r="Q128" s="10">
        <f>IF(OR(N128="",O128&lt;N128),0,IF(N128*100/O128-100&gt;=-10,0,N128*100/O128-100+10))</f>
        <v>0</v>
      </c>
      <c r="R128" s="10"/>
    </row>
    <row r="129" spans="1:20" ht="50.1" hidden="1" customHeight="1">
      <c r="A129" s="45"/>
      <c r="B129" s="33"/>
      <c r="C129" s="33"/>
      <c r="D129" s="33"/>
      <c r="E129" s="33"/>
      <c r="F129" s="33"/>
      <c r="G129" s="39" t="s">
        <v>92</v>
      </c>
      <c r="H129" s="40"/>
      <c r="I129" s="40"/>
      <c r="J129" s="40"/>
      <c r="K129" s="41"/>
      <c r="L129" s="11" t="s">
        <v>56</v>
      </c>
      <c r="M129" s="13">
        <v>744</v>
      </c>
      <c r="N129" s="10" t="s">
        <v>112</v>
      </c>
      <c r="O129" s="10">
        <v>0</v>
      </c>
      <c r="P129" s="10">
        <v>10</v>
      </c>
      <c r="Q129" s="10">
        <f>IF(OR(N129="",O129=0),0,IF(O129*100/N129-100&gt;=-10,0,O129*100/N129-100+10))</f>
        <v>0</v>
      </c>
      <c r="R129" s="10"/>
    </row>
    <row r="130" spans="1:20" ht="50.1" hidden="1" customHeight="1">
      <c r="A130" s="43" t="s">
        <v>100</v>
      </c>
      <c r="B130" s="32" t="s">
        <v>60</v>
      </c>
      <c r="C130" s="32" t="s">
        <v>90</v>
      </c>
      <c r="D130" s="32" t="s">
        <v>101</v>
      </c>
      <c r="E130" s="32" t="s">
        <v>54</v>
      </c>
      <c r="F130" s="32"/>
      <c r="G130" s="39" t="s">
        <v>57</v>
      </c>
      <c r="H130" s="40"/>
      <c r="I130" s="40"/>
      <c r="J130" s="40"/>
      <c r="K130" s="41"/>
      <c r="L130" s="11" t="s">
        <v>56</v>
      </c>
      <c r="M130" s="13">
        <v>744</v>
      </c>
      <c r="N130" s="10" t="s">
        <v>112</v>
      </c>
      <c r="O130" s="10">
        <v>0</v>
      </c>
      <c r="P130" s="10">
        <v>10</v>
      </c>
      <c r="Q130" s="10">
        <f>IF(N130="",0,IF(O130*100/N130-100&gt;=-10,0,O130*100/N130-100+10))</f>
        <v>0</v>
      </c>
      <c r="R130" s="10"/>
      <c r="S130" s="1">
        <v>18</v>
      </c>
      <c r="T130" s="1">
        <v>29</v>
      </c>
    </row>
    <row r="131" spans="1:20" ht="50.1" hidden="1" customHeight="1">
      <c r="A131" s="44"/>
      <c r="B131" s="37"/>
      <c r="C131" s="37"/>
      <c r="D131" s="37"/>
      <c r="E131" s="37"/>
      <c r="F131" s="37"/>
      <c r="G131" s="39" t="s">
        <v>91</v>
      </c>
      <c r="H131" s="40"/>
      <c r="I131" s="40"/>
      <c r="J131" s="40"/>
      <c r="K131" s="41"/>
      <c r="L131" s="11" t="s">
        <v>56</v>
      </c>
      <c r="M131" s="13">
        <v>744</v>
      </c>
      <c r="N131" s="10" t="s">
        <v>112</v>
      </c>
      <c r="O131" s="10">
        <v>0</v>
      </c>
      <c r="P131" s="10">
        <v>10</v>
      </c>
      <c r="Q131" s="10">
        <f>IF(OR(N131="",O131&lt;N131),0,IF(N131*100/O131-100&gt;=-10,0,N131*100/O131-100+10))</f>
        <v>0</v>
      </c>
      <c r="R131" s="10"/>
    </row>
    <row r="132" spans="1:20" ht="50.1" hidden="1" customHeight="1">
      <c r="A132" s="45"/>
      <c r="B132" s="33"/>
      <c r="C132" s="33"/>
      <c r="D132" s="33"/>
      <c r="E132" s="33"/>
      <c r="F132" s="33"/>
      <c r="G132" s="39" t="s">
        <v>92</v>
      </c>
      <c r="H132" s="40"/>
      <c r="I132" s="40"/>
      <c r="J132" s="40"/>
      <c r="K132" s="41"/>
      <c r="L132" s="11" t="s">
        <v>56</v>
      </c>
      <c r="M132" s="13">
        <v>744</v>
      </c>
      <c r="N132" s="10" t="s">
        <v>112</v>
      </c>
      <c r="O132" s="10">
        <v>0</v>
      </c>
      <c r="P132" s="10">
        <v>10</v>
      </c>
      <c r="Q132" s="10">
        <f>IF(OR(N132="",O132=0),0,IF(O132*100/N132-100&gt;=-10,0,O132*100/N132-100+10))</f>
        <v>0</v>
      </c>
      <c r="R132" s="10"/>
    </row>
    <row r="133" spans="1:20" ht="50.1" hidden="1" customHeight="1">
      <c r="A133" s="43" t="s">
        <v>102</v>
      </c>
      <c r="B133" s="32" t="s">
        <v>60</v>
      </c>
      <c r="C133" s="32" t="s">
        <v>90</v>
      </c>
      <c r="D133" s="32" t="s">
        <v>101</v>
      </c>
      <c r="E133" s="32" t="s">
        <v>94</v>
      </c>
      <c r="F133" s="32"/>
      <c r="G133" s="39" t="s">
        <v>57</v>
      </c>
      <c r="H133" s="40"/>
      <c r="I133" s="40"/>
      <c r="J133" s="40"/>
      <c r="K133" s="41"/>
      <c r="L133" s="11" t="s">
        <v>56</v>
      </c>
      <c r="M133" s="13">
        <v>744</v>
      </c>
      <c r="N133" s="10" t="s">
        <v>112</v>
      </c>
      <c r="O133" s="10">
        <v>0</v>
      </c>
      <c r="P133" s="10">
        <v>10</v>
      </c>
      <c r="Q133" s="10">
        <f>IF(N133="",0,IF(O133*100/N133-100&gt;=-10,0,O133*100/N133-100+10))</f>
        <v>0</v>
      </c>
      <c r="R133" s="10"/>
      <c r="S133" s="1">
        <v>19</v>
      </c>
      <c r="T133" s="1">
        <v>30</v>
      </c>
    </row>
    <row r="134" spans="1:20" ht="50.1" hidden="1" customHeight="1">
      <c r="A134" s="44"/>
      <c r="B134" s="37"/>
      <c r="C134" s="37"/>
      <c r="D134" s="37"/>
      <c r="E134" s="37"/>
      <c r="F134" s="37"/>
      <c r="G134" s="39" t="s">
        <v>91</v>
      </c>
      <c r="H134" s="40"/>
      <c r="I134" s="40"/>
      <c r="J134" s="40"/>
      <c r="K134" s="41"/>
      <c r="L134" s="11" t="s">
        <v>56</v>
      </c>
      <c r="M134" s="13">
        <v>744</v>
      </c>
      <c r="N134" s="10" t="s">
        <v>112</v>
      </c>
      <c r="O134" s="10">
        <v>0</v>
      </c>
      <c r="P134" s="10">
        <v>10</v>
      </c>
      <c r="Q134" s="10">
        <f>IF(OR(N134="",O134&lt;N134),0,IF(N134*100/O134-100&gt;=-10,0,N134*100/O134-100+10))</f>
        <v>0</v>
      </c>
      <c r="R134" s="10"/>
    </row>
    <row r="135" spans="1:20" ht="50.1" hidden="1" customHeight="1">
      <c r="A135" s="45"/>
      <c r="B135" s="33"/>
      <c r="C135" s="33"/>
      <c r="D135" s="33"/>
      <c r="E135" s="33"/>
      <c r="F135" s="33"/>
      <c r="G135" s="39" t="s">
        <v>92</v>
      </c>
      <c r="H135" s="40"/>
      <c r="I135" s="40"/>
      <c r="J135" s="40"/>
      <c r="K135" s="41"/>
      <c r="L135" s="11" t="s">
        <v>56</v>
      </c>
      <c r="M135" s="13">
        <v>744</v>
      </c>
      <c r="N135" s="10" t="s">
        <v>112</v>
      </c>
      <c r="O135" s="10">
        <v>0</v>
      </c>
      <c r="P135" s="10">
        <v>10</v>
      </c>
      <c r="Q135" s="10">
        <f>IF(OR(N135="",O135=0),0,IF(O135*100/N135-100&gt;=-10,0,O135*100/N135-100+10))</f>
        <v>0</v>
      </c>
      <c r="R135" s="10"/>
    </row>
    <row r="136" spans="1:20" ht="36.75" customHeight="1">
      <c r="A136" s="43" t="s">
        <v>103</v>
      </c>
      <c r="B136" s="32" t="s">
        <v>96</v>
      </c>
      <c r="C136" s="32" t="s">
        <v>90</v>
      </c>
      <c r="D136" s="32" t="s">
        <v>101</v>
      </c>
      <c r="E136" s="32" t="s">
        <v>54</v>
      </c>
      <c r="F136" s="32"/>
      <c r="G136" s="39" t="s">
        <v>57</v>
      </c>
      <c r="H136" s="40"/>
      <c r="I136" s="40"/>
      <c r="J136" s="40"/>
      <c r="K136" s="41"/>
      <c r="L136" s="11" t="s">
        <v>56</v>
      </c>
      <c r="M136" s="13">
        <v>744</v>
      </c>
      <c r="N136" s="10">
        <v>100</v>
      </c>
      <c r="O136" s="10">
        <v>100</v>
      </c>
      <c r="P136" s="10">
        <v>10</v>
      </c>
      <c r="Q136" s="10">
        <f>IF(N136="",0,IF(O136*100/N136-100&gt;=-10,0,O136*100/N136-100+10))</f>
        <v>0</v>
      </c>
      <c r="R136" s="10"/>
      <c r="S136" s="1">
        <v>24</v>
      </c>
      <c r="T136" s="1">
        <v>32</v>
      </c>
    </row>
    <row r="137" spans="1:20" ht="33" customHeight="1">
      <c r="A137" s="44"/>
      <c r="B137" s="37"/>
      <c r="C137" s="37"/>
      <c r="D137" s="37"/>
      <c r="E137" s="37"/>
      <c r="F137" s="37"/>
      <c r="G137" s="39" t="s">
        <v>91</v>
      </c>
      <c r="H137" s="40"/>
      <c r="I137" s="40"/>
      <c r="J137" s="40"/>
      <c r="K137" s="41"/>
      <c r="L137" s="11" t="s">
        <v>56</v>
      </c>
      <c r="M137" s="13">
        <v>744</v>
      </c>
      <c r="N137" s="10">
        <v>15</v>
      </c>
      <c r="O137" s="10">
        <v>0</v>
      </c>
      <c r="P137" s="10">
        <v>10</v>
      </c>
      <c r="Q137" s="10">
        <f>IF(OR(N137="",O137&lt;N137),0,IF(N137*100/O137-100&gt;=-10,0,N137*100/O137-100+10))</f>
        <v>0</v>
      </c>
      <c r="R137" s="10"/>
    </row>
    <row r="138" spans="1:20" ht="36" customHeight="1">
      <c r="A138" s="45"/>
      <c r="B138" s="33"/>
      <c r="C138" s="33"/>
      <c r="D138" s="33"/>
      <c r="E138" s="33"/>
      <c r="F138" s="33"/>
      <c r="G138" s="39" t="s">
        <v>92</v>
      </c>
      <c r="H138" s="40"/>
      <c r="I138" s="40"/>
      <c r="J138" s="40"/>
      <c r="K138" s="41"/>
      <c r="L138" s="11" t="s">
        <v>56</v>
      </c>
      <c r="M138" s="13">
        <v>744</v>
      </c>
      <c r="N138" s="10">
        <v>100</v>
      </c>
      <c r="O138" s="10">
        <v>100</v>
      </c>
      <c r="P138" s="10">
        <v>10</v>
      </c>
      <c r="Q138" s="10">
        <f>IF(OR(N138="",O138=0),0,IF(O138*100/N138-100&gt;=-10,0,O138*100/N138-100+10))</f>
        <v>0</v>
      </c>
      <c r="R138" s="10"/>
    </row>
    <row r="139" spans="1:20" ht="33.75" customHeight="1">
      <c r="A139" s="43" t="s">
        <v>104</v>
      </c>
      <c r="B139" s="32" t="s">
        <v>96</v>
      </c>
      <c r="C139" s="32" t="s">
        <v>90</v>
      </c>
      <c r="D139" s="32" t="s">
        <v>101</v>
      </c>
      <c r="E139" s="32" t="s">
        <v>94</v>
      </c>
      <c r="F139" s="32"/>
      <c r="G139" s="39" t="s">
        <v>57</v>
      </c>
      <c r="H139" s="40"/>
      <c r="I139" s="40"/>
      <c r="J139" s="40"/>
      <c r="K139" s="41"/>
      <c r="L139" s="11" t="s">
        <v>56</v>
      </c>
      <c r="M139" s="13">
        <v>744</v>
      </c>
      <c r="N139" s="10">
        <v>100</v>
      </c>
      <c r="O139" s="10">
        <v>100</v>
      </c>
      <c r="P139" s="10">
        <v>10</v>
      </c>
      <c r="Q139" s="10">
        <f>IF(N139="",0,IF(O139*100/N139-100&gt;=-10,0,O139*100/N139-100+10))</f>
        <v>0</v>
      </c>
      <c r="R139" s="10"/>
      <c r="S139" s="1">
        <v>25</v>
      </c>
      <c r="T139" s="1">
        <v>33</v>
      </c>
    </row>
    <row r="140" spans="1:20" ht="33" customHeight="1">
      <c r="A140" s="44"/>
      <c r="B140" s="37"/>
      <c r="C140" s="37"/>
      <c r="D140" s="37"/>
      <c r="E140" s="37"/>
      <c r="F140" s="37"/>
      <c r="G140" s="39" t="s">
        <v>91</v>
      </c>
      <c r="H140" s="40"/>
      <c r="I140" s="40"/>
      <c r="J140" s="40"/>
      <c r="K140" s="41"/>
      <c r="L140" s="11" t="s">
        <v>56</v>
      </c>
      <c r="M140" s="13">
        <v>744</v>
      </c>
      <c r="N140" s="10">
        <v>15</v>
      </c>
      <c r="O140" s="10">
        <v>0</v>
      </c>
      <c r="P140" s="10">
        <v>10</v>
      </c>
      <c r="Q140" s="10">
        <f>IF(OR(N140="",O140&lt;N140),0,IF(N140*100/O140-100&gt;=-10,0,N140*100/O140-100+10))</f>
        <v>0</v>
      </c>
      <c r="R140" s="10"/>
    </row>
    <row r="141" spans="1:20" ht="40.5" customHeight="1">
      <c r="A141" s="45"/>
      <c r="B141" s="33"/>
      <c r="C141" s="33"/>
      <c r="D141" s="33"/>
      <c r="E141" s="33"/>
      <c r="F141" s="33"/>
      <c r="G141" s="39" t="s">
        <v>92</v>
      </c>
      <c r="H141" s="40"/>
      <c r="I141" s="40"/>
      <c r="J141" s="40"/>
      <c r="K141" s="41"/>
      <c r="L141" s="11" t="s">
        <v>56</v>
      </c>
      <c r="M141" s="13">
        <v>744</v>
      </c>
      <c r="N141" s="10">
        <v>100</v>
      </c>
      <c r="O141" s="10">
        <v>100</v>
      </c>
      <c r="P141" s="10">
        <v>10</v>
      </c>
      <c r="Q141" s="10">
        <f>IF(OR(N141="",O141=0),0,IF(O141*100/N141-100&gt;=-10,0,O141*100/N141-100+10))</f>
        <v>0</v>
      </c>
      <c r="R141" s="10"/>
    </row>
    <row r="142" spans="1:20" ht="50.1" hidden="1" customHeight="1">
      <c r="A142" s="43" t="s">
        <v>105</v>
      </c>
      <c r="B142" s="32" t="s">
        <v>99</v>
      </c>
      <c r="C142" s="32" t="s">
        <v>90</v>
      </c>
      <c r="D142" s="32" t="s">
        <v>101</v>
      </c>
      <c r="E142" s="32" t="s">
        <v>94</v>
      </c>
      <c r="F142" s="32"/>
      <c r="G142" s="39" t="s">
        <v>57</v>
      </c>
      <c r="H142" s="40"/>
      <c r="I142" s="40"/>
      <c r="J142" s="40"/>
      <c r="K142" s="41"/>
      <c r="L142" s="11" t="s">
        <v>56</v>
      </c>
      <c r="M142" s="13">
        <v>744</v>
      </c>
      <c r="N142" s="10" t="s">
        <v>112</v>
      </c>
      <c r="O142" s="10">
        <v>0</v>
      </c>
      <c r="P142" s="10">
        <v>10</v>
      </c>
      <c r="Q142" s="10">
        <f>IF(N142="",0,IF(O142*100/N142-100&gt;=-10,0,O142*100/N142-100+10))</f>
        <v>0</v>
      </c>
      <c r="R142" s="10"/>
      <c r="S142" s="1">
        <v>22</v>
      </c>
      <c r="T142" s="1">
        <v>36</v>
      </c>
    </row>
    <row r="143" spans="1:20" ht="50.1" hidden="1" customHeight="1">
      <c r="A143" s="44"/>
      <c r="B143" s="37"/>
      <c r="C143" s="37"/>
      <c r="D143" s="37"/>
      <c r="E143" s="37"/>
      <c r="F143" s="37"/>
      <c r="G143" s="39" t="s">
        <v>91</v>
      </c>
      <c r="H143" s="40"/>
      <c r="I143" s="40"/>
      <c r="J143" s="40"/>
      <c r="K143" s="41"/>
      <c r="L143" s="11" t="s">
        <v>56</v>
      </c>
      <c r="M143" s="13">
        <v>744</v>
      </c>
      <c r="N143" s="10" t="s">
        <v>112</v>
      </c>
      <c r="O143" s="10">
        <v>0</v>
      </c>
      <c r="P143" s="10">
        <v>10</v>
      </c>
      <c r="Q143" s="10">
        <f>IF(OR(N143="",O143&lt;N143),0,IF(N143*100/O143-100&gt;=-10,0,N143*100/O143-100+10))</f>
        <v>0</v>
      </c>
      <c r="R143" s="10"/>
    </row>
    <row r="144" spans="1:20" ht="50.1" hidden="1" customHeight="1">
      <c r="A144" s="45"/>
      <c r="B144" s="33"/>
      <c r="C144" s="33"/>
      <c r="D144" s="33"/>
      <c r="E144" s="33"/>
      <c r="F144" s="33"/>
      <c r="G144" s="39" t="s">
        <v>92</v>
      </c>
      <c r="H144" s="40"/>
      <c r="I144" s="40"/>
      <c r="J144" s="40"/>
      <c r="K144" s="41"/>
      <c r="L144" s="11" t="s">
        <v>56</v>
      </c>
      <c r="M144" s="13">
        <v>744</v>
      </c>
      <c r="N144" s="10" t="s">
        <v>112</v>
      </c>
      <c r="O144" s="10">
        <v>0</v>
      </c>
      <c r="P144" s="10">
        <v>10</v>
      </c>
      <c r="Q144" s="10">
        <f>IF(OR(N144="",O144=0),0,IF(O144*100/N144-100&gt;=-10,0,O144*100/N144-100+10))</f>
        <v>0</v>
      </c>
      <c r="R144" s="10"/>
    </row>
    <row r="145" spans="1:20" ht="50.1" hidden="1" customHeight="1">
      <c r="A145" s="43" t="s">
        <v>106</v>
      </c>
      <c r="B145" s="32" t="s">
        <v>96</v>
      </c>
      <c r="C145" s="32" t="s">
        <v>90</v>
      </c>
      <c r="D145" s="32" t="s">
        <v>52</v>
      </c>
      <c r="E145" s="32" t="s">
        <v>79</v>
      </c>
      <c r="F145" s="32"/>
      <c r="G145" s="39" t="s">
        <v>57</v>
      </c>
      <c r="H145" s="40"/>
      <c r="I145" s="40"/>
      <c r="J145" s="40"/>
      <c r="K145" s="41"/>
      <c r="L145" s="11" t="s">
        <v>56</v>
      </c>
      <c r="M145" s="13">
        <v>744</v>
      </c>
      <c r="N145" s="10" t="s">
        <v>112</v>
      </c>
      <c r="O145" s="10">
        <v>0</v>
      </c>
      <c r="P145" s="10">
        <v>10</v>
      </c>
      <c r="Q145" s="10">
        <f>IF(N145="",0,IF(O145*100/N145-100&gt;=-10,0,O145*100/N145-100+10))</f>
        <v>0</v>
      </c>
      <c r="R145" s="10"/>
      <c r="S145" s="1">
        <v>28</v>
      </c>
      <c r="T145" s="1">
        <v>37</v>
      </c>
    </row>
    <row r="146" spans="1:20" ht="50.1" hidden="1" customHeight="1">
      <c r="A146" s="44"/>
      <c r="B146" s="37"/>
      <c r="C146" s="37"/>
      <c r="D146" s="37"/>
      <c r="E146" s="37"/>
      <c r="F146" s="37"/>
      <c r="G146" s="39" t="s">
        <v>91</v>
      </c>
      <c r="H146" s="40"/>
      <c r="I146" s="40"/>
      <c r="J146" s="40"/>
      <c r="K146" s="41"/>
      <c r="L146" s="11" t="s">
        <v>56</v>
      </c>
      <c r="M146" s="13">
        <v>744</v>
      </c>
      <c r="N146" s="10" t="s">
        <v>112</v>
      </c>
      <c r="O146" s="10">
        <v>0</v>
      </c>
      <c r="P146" s="10">
        <v>10</v>
      </c>
      <c r="Q146" s="10">
        <f>IF(OR(N146="",O146&lt;N146),0,IF(N146*100/O146-100&gt;=-10,0,N146*100/O146-100+10))</f>
        <v>0</v>
      </c>
      <c r="R146" s="10"/>
    </row>
    <row r="147" spans="1:20" ht="50.1" hidden="1" customHeight="1">
      <c r="A147" s="45"/>
      <c r="B147" s="33"/>
      <c r="C147" s="33"/>
      <c r="D147" s="33"/>
      <c r="E147" s="33"/>
      <c r="F147" s="33"/>
      <c r="G147" s="39" t="s">
        <v>92</v>
      </c>
      <c r="H147" s="40"/>
      <c r="I147" s="40"/>
      <c r="J147" s="40"/>
      <c r="K147" s="41"/>
      <c r="L147" s="11" t="s">
        <v>56</v>
      </c>
      <c r="M147" s="13">
        <v>744</v>
      </c>
      <c r="N147" s="10" t="s">
        <v>112</v>
      </c>
      <c r="O147" s="10">
        <v>0</v>
      </c>
      <c r="P147" s="10">
        <v>10</v>
      </c>
      <c r="Q147" s="10">
        <f>IF(OR(N147="",O147=0),0,IF(O147*100/N147-100&gt;=-10,0,O147*100/N147-100+10))</f>
        <v>0</v>
      </c>
      <c r="R147" s="10"/>
    </row>
    <row r="148" spans="1:20" ht="37.5" customHeight="1">
      <c r="A148" s="42" t="s">
        <v>107</v>
      </c>
      <c r="B148" s="29" t="s">
        <v>96</v>
      </c>
      <c r="C148" s="29" t="s">
        <v>90</v>
      </c>
      <c r="D148" s="29"/>
      <c r="E148" s="29" t="s">
        <v>94</v>
      </c>
      <c r="F148" s="29" t="s">
        <v>108</v>
      </c>
      <c r="G148" s="39" t="s">
        <v>91</v>
      </c>
      <c r="H148" s="40"/>
      <c r="I148" s="40"/>
      <c r="J148" s="40"/>
      <c r="K148" s="41"/>
      <c r="L148" s="11" t="s">
        <v>56</v>
      </c>
      <c r="M148" s="13">
        <v>744</v>
      </c>
      <c r="N148" s="10">
        <v>10</v>
      </c>
      <c r="O148" s="10">
        <v>0</v>
      </c>
      <c r="P148" s="10">
        <v>10</v>
      </c>
      <c r="Q148" s="10">
        <f>IF(OR(N148="",O148&lt;N148),0,IF(N148*100/O148-100&gt;=-10,0,N148*100/O148-100+10))</f>
        <v>0</v>
      </c>
      <c r="R148" s="10"/>
      <c r="S148" s="1">
        <v>29</v>
      </c>
      <c r="T148" s="1">
        <v>38</v>
      </c>
    </row>
    <row r="149" spans="1:20" ht="42.75" customHeight="1">
      <c r="A149" s="42"/>
      <c r="B149" s="29"/>
      <c r="C149" s="29"/>
      <c r="D149" s="29"/>
      <c r="E149" s="29"/>
      <c r="F149" s="29"/>
      <c r="G149" s="39" t="s">
        <v>92</v>
      </c>
      <c r="H149" s="40"/>
      <c r="I149" s="40"/>
      <c r="J149" s="40"/>
      <c r="K149" s="41"/>
      <c r="L149" s="11" t="s">
        <v>56</v>
      </c>
      <c r="M149" s="13">
        <v>744</v>
      </c>
      <c r="N149" s="10">
        <v>100</v>
      </c>
      <c r="O149" s="10">
        <v>100</v>
      </c>
      <c r="P149" s="10">
        <v>10</v>
      </c>
      <c r="Q149" s="10">
        <f>IF(OR(N149="",O149=0),0,IF(O149*100/N149-100&gt;=-10,0,O149*100/N149-100+10))</f>
        <v>0</v>
      </c>
      <c r="R149" s="10"/>
    </row>
    <row r="150" spans="1:20" ht="13.5" customHeight="1"/>
    <row r="151" spans="1:20" ht="11.25" customHeight="1"/>
    <row r="152" spans="1:20" ht="12" customHeight="1">
      <c r="A152" s="36" t="s">
        <v>80</v>
      </c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14"/>
      <c r="R152" s="14"/>
      <c r="S152" s="14"/>
    </row>
    <row r="153" spans="1:20" ht="46.5" customHeight="1">
      <c r="A153" s="32" t="s">
        <v>35</v>
      </c>
      <c r="B153" s="21" t="s">
        <v>36</v>
      </c>
      <c r="C153" s="35"/>
      <c r="D153" s="22"/>
      <c r="E153" s="21" t="s">
        <v>37</v>
      </c>
      <c r="F153" s="22"/>
      <c r="G153" s="25" t="s">
        <v>81</v>
      </c>
      <c r="H153" s="38"/>
      <c r="I153" s="38"/>
      <c r="J153" s="38"/>
      <c r="K153" s="38"/>
      <c r="L153" s="38"/>
      <c r="M153" s="38"/>
      <c r="N153" s="38"/>
      <c r="O153" s="38"/>
      <c r="P153" s="38"/>
      <c r="Q153" s="26"/>
      <c r="R153" s="29" t="s">
        <v>82</v>
      </c>
    </row>
    <row r="154" spans="1:20" ht="21" customHeight="1">
      <c r="A154" s="37"/>
      <c r="B154" s="32" t="s">
        <v>39</v>
      </c>
      <c r="C154" s="32" t="s">
        <v>39</v>
      </c>
      <c r="D154" s="32" t="s">
        <v>39</v>
      </c>
      <c r="E154" s="32" t="s">
        <v>39</v>
      </c>
      <c r="F154" s="32" t="s">
        <v>39</v>
      </c>
      <c r="G154" s="32" t="s">
        <v>40</v>
      </c>
      <c r="H154" s="21" t="s">
        <v>41</v>
      </c>
      <c r="I154" s="35"/>
      <c r="J154" s="32" t="s">
        <v>42</v>
      </c>
      <c r="K154" s="32" t="s">
        <v>43</v>
      </c>
      <c r="L154" s="25" t="s">
        <v>44</v>
      </c>
      <c r="M154" s="26"/>
      <c r="N154" s="25" t="s">
        <v>45</v>
      </c>
      <c r="O154" s="26"/>
      <c r="P154" s="29" t="s">
        <v>46</v>
      </c>
      <c r="Q154" s="29"/>
      <c r="R154" s="29"/>
    </row>
    <row r="155" spans="1:20" ht="16.5" customHeight="1">
      <c r="A155" s="33"/>
      <c r="B155" s="33"/>
      <c r="C155" s="33"/>
      <c r="D155" s="33"/>
      <c r="E155" s="33"/>
      <c r="F155" s="33"/>
      <c r="G155" s="34"/>
      <c r="H155" s="11" t="s">
        <v>47</v>
      </c>
      <c r="I155" s="11" t="s">
        <v>48</v>
      </c>
      <c r="J155" s="33"/>
      <c r="K155" s="33"/>
      <c r="L155" s="27"/>
      <c r="M155" s="28"/>
      <c r="N155" s="27"/>
      <c r="O155" s="28"/>
      <c r="P155" s="29"/>
      <c r="Q155" s="29"/>
      <c r="R155" s="29"/>
    </row>
    <row r="156" spans="1:20" ht="15" customHeight="1">
      <c r="A156" s="12">
        <v>1</v>
      </c>
      <c r="B156" s="12">
        <v>2</v>
      </c>
      <c r="C156" s="12">
        <v>3</v>
      </c>
      <c r="D156" s="12">
        <v>4</v>
      </c>
      <c r="E156" s="12">
        <v>5</v>
      </c>
      <c r="F156" s="12">
        <v>6</v>
      </c>
      <c r="G156" s="12">
        <v>7</v>
      </c>
      <c r="H156" s="12">
        <v>8</v>
      </c>
      <c r="I156" s="12">
        <v>9</v>
      </c>
      <c r="J156" s="12">
        <v>10</v>
      </c>
      <c r="K156" s="12">
        <v>11</v>
      </c>
      <c r="L156" s="30">
        <v>12</v>
      </c>
      <c r="M156" s="31"/>
      <c r="N156" s="30">
        <v>13</v>
      </c>
      <c r="O156" s="31"/>
      <c r="P156" s="30">
        <v>14</v>
      </c>
      <c r="Q156" s="31"/>
      <c r="R156" s="12">
        <v>16</v>
      </c>
    </row>
    <row r="157" spans="1:20" ht="50.1" hidden="1" customHeight="1">
      <c r="A157" s="15" t="s">
        <v>89</v>
      </c>
      <c r="B157" s="10" t="s">
        <v>60</v>
      </c>
      <c r="C157" s="10" t="s">
        <v>90</v>
      </c>
      <c r="D157" s="10" t="s">
        <v>52</v>
      </c>
      <c r="E157" s="10" t="s">
        <v>54</v>
      </c>
      <c r="F157" s="10"/>
      <c r="G157" s="11" t="s">
        <v>83</v>
      </c>
      <c r="H157" s="11" t="s">
        <v>84</v>
      </c>
      <c r="I157" s="13">
        <v>792</v>
      </c>
      <c r="J157" s="10">
        <v>0</v>
      </c>
      <c r="K157" s="10">
        <v>0</v>
      </c>
      <c r="L157" s="19">
        <v>10</v>
      </c>
      <c r="M157" s="20"/>
      <c r="N157" s="19">
        <f>IF(J157=0,0,IF(K157*100/J157-100&gt;=-10,0,K157*100/J157-100+10))</f>
        <v>0</v>
      </c>
      <c r="O157" s="20"/>
      <c r="P157" s="21"/>
      <c r="Q157" s="22"/>
      <c r="R157" s="10"/>
      <c r="S157" s="1">
        <v>20</v>
      </c>
      <c r="T157" s="1">
        <v>1</v>
      </c>
    </row>
    <row r="158" spans="1:20" ht="28.5" customHeight="1">
      <c r="A158" s="15" t="s">
        <v>93</v>
      </c>
      <c r="B158" s="10" t="s">
        <v>60</v>
      </c>
      <c r="C158" s="10" t="s">
        <v>90</v>
      </c>
      <c r="D158" s="10" t="s">
        <v>52</v>
      </c>
      <c r="E158" s="10" t="s">
        <v>94</v>
      </c>
      <c r="F158" s="10"/>
      <c r="G158" s="11" t="s">
        <v>83</v>
      </c>
      <c r="H158" s="11" t="s">
        <v>84</v>
      </c>
      <c r="I158" s="13">
        <v>792</v>
      </c>
      <c r="J158" s="10">
        <v>1.25</v>
      </c>
      <c r="K158" s="10">
        <v>1.25</v>
      </c>
      <c r="L158" s="19">
        <v>10</v>
      </c>
      <c r="M158" s="20"/>
      <c r="N158" s="19">
        <f t="shared" ref="N158:N168" si="1">IF(J158=0,0,IF(K158*100/J158-100&gt;=-10,0,K158*100/J158-100+10))</f>
        <v>0</v>
      </c>
      <c r="O158" s="20"/>
      <c r="P158" s="21"/>
      <c r="Q158" s="22"/>
      <c r="R158" s="10"/>
      <c r="S158" s="1">
        <v>21</v>
      </c>
      <c r="T158" s="1">
        <v>2</v>
      </c>
    </row>
    <row r="159" spans="1:20" ht="50.1" customHeight="1">
      <c r="A159" s="15" t="s">
        <v>95</v>
      </c>
      <c r="B159" s="10" t="s">
        <v>96</v>
      </c>
      <c r="C159" s="10" t="s">
        <v>90</v>
      </c>
      <c r="D159" s="10" t="s">
        <v>52</v>
      </c>
      <c r="E159" s="10" t="s">
        <v>54</v>
      </c>
      <c r="F159" s="10"/>
      <c r="G159" s="11" t="s">
        <v>83</v>
      </c>
      <c r="H159" s="11" t="s">
        <v>84</v>
      </c>
      <c r="I159" s="13">
        <v>792</v>
      </c>
      <c r="J159" s="10">
        <v>2</v>
      </c>
      <c r="K159" s="10">
        <v>3</v>
      </c>
      <c r="L159" s="19">
        <v>10</v>
      </c>
      <c r="M159" s="20"/>
      <c r="N159" s="19">
        <f t="shared" si="1"/>
        <v>0</v>
      </c>
      <c r="O159" s="20"/>
      <c r="P159" s="21"/>
      <c r="Q159" s="22"/>
      <c r="R159" s="10"/>
      <c r="S159" s="1">
        <v>26</v>
      </c>
      <c r="T159" s="1">
        <v>3</v>
      </c>
    </row>
    <row r="160" spans="1:20" ht="50.1" customHeight="1">
      <c r="A160" s="15" t="s">
        <v>97</v>
      </c>
      <c r="B160" s="10" t="s">
        <v>96</v>
      </c>
      <c r="C160" s="10" t="s">
        <v>90</v>
      </c>
      <c r="D160" s="10" t="s">
        <v>52</v>
      </c>
      <c r="E160" s="10" t="s">
        <v>94</v>
      </c>
      <c r="F160" s="10"/>
      <c r="G160" s="11" t="s">
        <v>83</v>
      </c>
      <c r="H160" s="11" t="s">
        <v>84</v>
      </c>
      <c r="I160" s="13">
        <v>792</v>
      </c>
      <c r="J160" s="10">
        <v>296.67</v>
      </c>
      <c r="K160" s="10">
        <v>286.67</v>
      </c>
      <c r="L160" s="19">
        <v>10</v>
      </c>
      <c r="M160" s="20"/>
      <c r="N160" s="19">
        <f t="shared" si="1"/>
        <v>0</v>
      </c>
      <c r="O160" s="20"/>
      <c r="P160" s="21"/>
      <c r="Q160" s="22"/>
      <c r="R160" s="10"/>
      <c r="S160" s="1">
        <v>27</v>
      </c>
      <c r="T160" s="1">
        <v>4</v>
      </c>
    </row>
    <row r="161" spans="1:22" ht="50.1" hidden="1" customHeight="1">
      <c r="A161" s="15" t="s">
        <v>98</v>
      </c>
      <c r="B161" s="10" t="s">
        <v>99</v>
      </c>
      <c r="C161" s="10" t="s">
        <v>90</v>
      </c>
      <c r="D161" s="10" t="s">
        <v>52</v>
      </c>
      <c r="E161" s="10" t="s">
        <v>94</v>
      </c>
      <c r="F161" s="10"/>
      <c r="G161" s="11" t="s">
        <v>83</v>
      </c>
      <c r="H161" s="11" t="s">
        <v>84</v>
      </c>
      <c r="I161" s="13">
        <v>792</v>
      </c>
      <c r="J161" s="10">
        <v>0</v>
      </c>
      <c r="K161" s="10">
        <v>0</v>
      </c>
      <c r="L161" s="19">
        <v>10</v>
      </c>
      <c r="M161" s="20"/>
      <c r="N161" s="19">
        <f t="shared" si="1"/>
        <v>0</v>
      </c>
      <c r="O161" s="20"/>
      <c r="P161" s="21"/>
      <c r="Q161" s="22"/>
      <c r="R161" s="10"/>
      <c r="S161" s="1">
        <v>23</v>
      </c>
      <c r="T161" s="1">
        <v>5</v>
      </c>
    </row>
    <row r="162" spans="1:22" ht="50.1" hidden="1" customHeight="1">
      <c r="A162" s="15" t="s">
        <v>100</v>
      </c>
      <c r="B162" s="10" t="s">
        <v>60</v>
      </c>
      <c r="C162" s="10" t="s">
        <v>90</v>
      </c>
      <c r="D162" s="10" t="s">
        <v>101</v>
      </c>
      <c r="E162" s="10" t="s">
        <v>54</v>
      </c>
      <c r="F162" s="10"/>
      <c r="G162" s="11" t="s">
        <v>83</v>
      </c>
      <c r="H162" s="11" t="s">
        <v>84</v>
      </c>
      <c r="I162" s="13">
        <v>792</v>
      </c>
      <c r="J162" s="10">
        <v>0</v>
      </c>
      <c r="K162" s="10">
        <v>0</v>
      </c>
      <c r="L162" s="19">
        <v>10</v>
      </c>
      <c r="M162" s="20"/>
      <c r="N162" s="19">
        <f t="shared" si="1"/>
        <v>0</v>
      </c>
      <c r="O162" s="20"/>
      <c r="P162" s="21"/>
      <c r="Q162" s="22"/>
      <c r="R162" s="10"/>
      <c r="S162" s="1">
        <v>18</v>
      </c>
      <c r="T162" s="1">
        <v>6</v>
      </c>
    </row>
    <row r="163" spans="1:22" ht="50.1" hidden="1" customHeight="1">
      <c r="A163" s="15" t="s">
        <v>102</v>
      </c>
      <c r="B163" s="10" t="s">
        <v>60</v>
      </c>
      <c r="C163" s="10" t="s">
        <v>90</v>
      </c>
      <c r="D163" s="10" t="s">
        <v>101</v>
      </c>
      <c r="E163" s="10" t="s">
        <v>94</v>
      </c>
      <c r="F163" s="10"/>
      <c r="G163" s="11" t="s">
        <v>83</v>
      </c>
      <c r="H163" s="11" t="s">
        <v>84</v>
      </c>
      <c r="I163" s="13">
        <v>792</v>
      </c>
      <c r="J163" s="10">
        <v>0</v>
      </c>
      <c r="K163" s="10">
        <v>0</v>
      </c>
      <c r="L163" s="19">
        <v>10</v>
      </c>
      <c r="M163" s="20"/>
      <c r="N163" s="19">
        <f t="shared" si="1"/>
        <v>0</v>
      </c>
      <c r="O163" s="20"/>
      <c r="P163" s="21"/>
      <c r="Q163" s="22"/>
      <c r="R163" s="10"/>
      <c r="S163" s="1">
        <v>19</v>
      </c>
      <c r="T163" s="1">
        <v>7</v>
      </c>
    </row>
    <row r="164" spans="1:22" ht="50.1" customHeight="1">
      <c r="A164" s="15" t="s">
        <v>103</v>
      </c>
      <c r="B164" s="10" t="s">
        <v>96</v>
      </c>
      <c r="C164" s="10" t="s">
        <v>90</v>
      </c>
      <c r="D164" s="10" t="s">
        <v>101</v>
      </c>
      <c r="E164" s="10" t="s">
        <v>54</v>
      </c>
      <c r="F164" s="10"/>
      <c r="G164" s="11" t="s">
        <v>83</v>
      </c>
      <c r="H164" s="11" t="s">
        <v>84</v>
      </c>
      <c r="I164" s="13">
        <v>792</v>
      </c>
      <c r="J164" s="10">
        <v>1.67</v>
      </c>
      <c r="K164" s="10">
        <v>1.67</v>
      </c>
      <c r="L164" s="19">
        <v>10</v>
      </c>
      <c r="M164" s="20"/>
      <c r="N164" s="19">
        <f t="shared" si="1"/>
        <v>0</v>
      </c>
      <c r="O164" s="20"/>
      <c r="P164" s="21"/>
      <c r="Q164" s="22"/>
      <c r="R164" s="10"/>
      <c r="S164" s="1">
        <v>24</v>
      </c>
      <c r="T164" s="1">
        <v>8</v>
      </c>
    </row>
    <row r="165" spans="1:22" ht="50.1" customHeight="1">
      <c r="A165" s="15" t="s">
        <v>104</v>
      </c>
      <c r="B165" s="10" t="s">
        <v>96</v>
      </c>
      <c r="C165" s="10" t="s">
        <v>90</v>
      </c>
      <c r="D165" s="10" t="s">
        <v>101</v>
      </c>
      <c r="E165" s="10" t="s">
        <v>94</v>
      </c>
      <c r="F165" s="10"/>
      <c r="G165" s="11" t="s">
        <v>83</v>
      </c>
      <c r="H165" s="11" t="s">
        <v>84</v>
      </c>
      <c r="I165" s="13">
        <v>792</v>
      </c>
      <c r="J165" s="10">
        <v>25</v>
      </c>
      <c r="K165" s="10">
        <v>25.25</v>
      </c>
      <c r="L165" s="19">
        <v>10</v>
      </c>
      <c r="M165" s="20"/>
      <c r="N165" s="19">
        <f t="shared" si="1"/>
        <v>0</v>
      </c>
      <c r="O165" s="20"/>
      <c r="P165" s="21"/>
      <c r="Q165" s="22"/>
      <c r="R165" s="10"/>
      <c r="S165" s="1">
        <v>25</v>
      </c>
      <c r="T165" s="1">
        <v>9</v>
      </c>
    </row>
    <row r="166" spans="1:22" ht="50.1" hidden="1" customHeight="1">
      <c r="A166" s="15" t="s">
        <v>105</v>
      </c>
      <c r="B166" s="10" t="s">
        <v>99</v>
      </c>
      <c r="C166" s="10" t="s">
        <v>90</v>
      </c>
      <c r="D166" s="10" t="s">
        <v>101</v>
      </c>
      <c r="E166" s="10" t="s">
        <v>94</v>
      </c>
      <c r="F166" s="10"/>
      <c r="G166" s="11" t="s">
        <v>83</v>
      </c>
      <c r="H166" s="11" t="s">
        <v>84</v>
      </c>
      <c r="I166" s="13">
        <v>792</v>
      </c>
      <c r="J166" s="10">
        <v>0</v>
      </c>
      <c r="K166" s="10">
        <v>0</v>
      </c>
      <c r="L166" s="19">
        <v>10</v>
      </c>
      <c r="M166" s="20"/>
      <c r="N166" s="19">
        <f t="shared" si="1"/>
        <v>0</v>
      </c>
      <c r="O166" s="20"/>
      <c r="P166" s="21"/>
      <c r="Q166" s="22"/>
      <c r="R166" s="10"/>
      <c r="S166" s="1">
        <v>22</v>
      </c>
      <c r="T166" s="1">
        <v>10</v>
      </c>
    </row>
    <row r="167" spans="1:22" ht="50.1" hidden="1" customHeight="1">
      <c r="A167" s="15" t="s">
        <v>106</v>
      </c>
      <c r="B167" s="10" t="s">
        <v>96</v>
      </c>
      <c r="C167" s="10" t="s">
        <v>90</v>
      </c>
      <c r="D167" s="10" t="s">
        <v>52</v>
      </c>
      <c r="E167" s="10" t="s">
        <v>79</v>
      </c>
      <c r="F167" s="10"/>
      <c r="G167" s="11" t="s">
        <v>83</v>
      </c>
      <c r="H167" s="11" t="s">
        <v>84</v>
      </c>
      <c r="I167" s="13">
        <v>792</v>
      </c>
      <c r="J167" s="10">
        <v>0</v>
      </c>
      <c r="K167" s="10">
        <v>0</v>
      </c>
      <c r="L167" s="19">
        <v>10</v>
      </c>
      <c r="M167" s="20"/>
      <c r="N167" s="19">
        <f t="shared" si="1"/>
        <v>0</v>
      </c>
      <c r="O167" s="20"/>
      <c r="P167" s="21"/>
      <c r="Q167" s="22"/>
      <c r="R167" s="10"/>
      <c r="S167" s="1">
        <v>28</v>
      </c>
      <c r="T167" s="1">
        <v>11</v>
      </c>
    </row>
    <row r="168" spans="1:22" ht="50.1" customHeight="1">
      <c r="A168" s="15" t="s">
        <v>107</v>
      </c>
      <c r="B168" s="10" t="s">
        <v>96</v>
      </c>
      <c r="C168" s="10" t="s">
        <v>90</v>
      </c>
      <c r="D168" s="10"/>
      <c r="E168" s="10" t="s">
        <v>94</v>
      </c>
      <c r="F168" s="10" t="s">
        <v>108</v>
      </c>
      <c r="G168" s="11" t="s">
        <v>83</v>
      </c>
      <c r="H168" s="11" t="s">
        <v>84</v>
      </c>
      <c r="I168" s="13">
        <v>792</v>
      </c>
      <c r="J168" s="10">
        <v>12.33</v>
      </c>
      <c r="K168" s="10">
        <v>12.33</v>
      </c>
      <c r="L168" s="19">
        <v>10</v>
      </c>
      <c r="M168" s="20"/>
      <c r="N168" s="19">
        <f t="shared" si="1"/>
        <v>0</v>
      </c>
      <c r="O168" s="20"/>
      <c r="P168" s="21"/>
      <c r="Q168" s="22"/>
      <c r="R168" s="10"/>
      <c r="S168" s="1">
        <v>29</v>
      </c>
      <c r="T168" s="1">
        <v>12</v>
      </c>
    </row>
    <row r="169" spans="1:22">
      <c r="S169" s="1">
        <f>J157+J158+J159+J160+J161+J162+J163+J164+J165+J166+J167+J168</f>
        <v>338.92</v>
      </c>
      <c r="V169" s="1">
        <f>J158+J159+J160+J164+J165+J168</f>
        <v>338.92</v>
      </c>
    </row>
    <row r="170" spans="1:22" ht="15.75" customHeight="1">
      <c r="S170" s="1">
        <v>338.92</v>
      </c>
      <c r="T170" s="1" t="s">
        <v>109</v>
      </c>
    </row>
    <row r="171" spans="1:22" ht="15.75" customHeight="1">
      <c r="A171" s="23" t="s">
        <v>110</v>
      </c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17"/>
      <c r="M171" s="17"/>
      <c r="N171" s="17"/>
      <c r="O171" s="18"/>
      <c r="P171" s="18"/>
      <c r="Q171" s="18"/>
      <c r="R171" s="18"/>
      <c r="S171" s="18"/>
    </row>
    <row r="172" spans="1:22" ht="13.5">
      <c r="A172" s="24" t="s">
        <v>111</v>
      </c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1">
        <f>S169-S170</f>
        <v>0</v>
      </c>
    </row>
    <row r="174" spans="1:22" ht="13.5">
      <c r="A174" s="24" t="s">
        <v>113</v>
      </c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</row>
  </sheetData>
  <mergeCells count="466">
    <mergeCell ref="A2:R2"/>
    <mergeCell ref="A3:R3"/>
    <mergeCell ref="A4:R4"/>
    <mergeCell ref="P7:Q7"/>
    <mergeCell ref="R7:R8"/>
    <mergeCell ref="A8:B8"/>
    <mergeCell ref="C8:O8"/>
    <mergeCell ref="P8:Q8"/>
    <mergeCell ref="C12:O12"/>
    <mergeCell ref="P12:Q12"/>
    <mergeCell ref="C13:O13"/>
    <mergeCell ref="P13:Q13"/>
    <mergeCell ref="C14:O14"/>
    <mergeCell ref="R14:R15"/>
    <mergeCell ref="C9:O9"/>
    <mergeCell ref="P9:Q9"/>
    <mergeCell ref="A10:B10"/>
    <mergeCell ref="C10:O10"/>
    <mergeCell ref="P10:Q10"/>
    <mergeCell ref="C11:O11"/>
    <mergeCell ref="P11:Q11"/>
    <mergeCell ref="A19:S19"/>
    <mergeCell ref="A22:O22"/>
    <mergeCell ref="P22:Q23"/>
    <mergeCell ref="R22:R23"/>
    <mergeCell ref="A23:O23"/>
    <mergeCell ref="A24:S24"/>
    <mergeCell ref="A15:B15"/>
    <mergeCell ref="C15:O15"/>
    <mergeCell ref="C16:O16"/>
    <mergeCell ref="A17:B17"/>
    <mergeCell ref="C17:O17"/>
    <mergeCell ref="C18:O18"/>
    <mergeCell ref="A25:S25"/>
    <mergeCell ref="A26:A28"/>
    <mergeCell ref="B26:D26"/>
    <mergeCell ref="E26:F26"/>
    <mergeCell ref="G26:R26"/>
    <mergeCell ref="B27:B28"/>
    <mergeCell ref="C27:C28"/>
    <mergeCell ref="D27:D28"/>
    <mergeCell ref="E27:E28"/>
    <mergeCell ref="F27:F28"/>
    <mergeCell ref="R27:R28"/>
    <mergeCell ref="G29:K29"/>
    <mergeCell ref="A30:A32"/>
    <mergeCell ref="B30:B32"/>
    <mergeCell ref="C30:C32"/>
    <mergeCell ref="D30:D32"/>
    <mergeCell ref="E30:E32"/>
    <mergeCell ref="F30:F32"/>
    <mergeCell ref="G30:K30"/>
    <mergeCell ref="G31:K31"/>
    <mergeCell ref="G27:K28"/>
    <mergeCell ref="L27:M27"/>
    <mergeCell ref="N27:N28"/>
    <mergeCell ref="O27:O28"/>
    <mergeCell ref="P27:P28"/>
    <mergeCell ref="Q27:Q28"/>
    <mergeCell ref="G32:K32"/>
    <mergeCell ref="A33:A35"/>
    <mergeCell ref="B33:B35"/>
    <mergeCell ref="C33:C35"/>
    <mergeCell ref="D33:D35"/>
    <mergeCell ref="E33:E35"/>
    <mergeCell ref="F33:F35"/>
    <mergeCell ref="G33:K33"/>
    <mergeCell ref="G34:K34"/>
    <mergeCell ref="G35:K35"/>
    <mergeCell ref="G36:K36"/>
    <mergeCell ref="G37:K37"/>
    <mergeCell ref="G38:K38"/>
    <mergeCell ref="A39:A41"/>
    <mergeCell ref="B39:B41"/>
    <mergeCell ref="C39:C41"/>
    <mergeCell ref="D39:D41"/>
    <mergeCell ref="E39:E41"/>
    <mergeCell ref="F39:F41"/>
    <mergeCell ref="G39:K39"/>
    <mergeCell ref="A36:A38"/>
    <mergeCell ref="B36:B38"/>
    <mergeCell ref="C36:C38"/>
    <mergeCell ref="D36:D38"/>
    <mergeCell ref="E36:E38"/>
    <mergeCell ref="F36:F38"/>
    <mergeCell ref="G40:K40"/>
    <mergeCell ref="G41:K41"/>
    <mergeCell ref="A42:A44"/>
    <mergeCell ref="B42:B44"/>
    <mergeCell ref="C42:C44"/>
    <mergeCell ref="D42:D44"/>
    <mergeCell ref="E42:E44"/>
    <mergeCell ref="F42:F44"/>
    <mergeCell ref="G42:K42"/>
    <mergeCell ref="G43:K43"/>
    <mergeCell ref="G44:K44"/>
    <mergeCell ref="A45:A47"/>
    <mergeCell ref="B45:B47"/>
    <mergeCell ref="C45:C47"/>
    <mergeCell ref="D45:D47"/>
    <mergeCell ref="E45:E47"/>
    <mergeCell ref="F45:F47"/>
    <mergeCell ref="G45:K45"/>
    <mergeCell ref="G46:K46"/>
    <mergeCell ref="G47:K47"/>
    <mergeCell ref="G48:K48"/>
    <mergeCell ref="G49:K49"/>
    <mergeCell ref="G50:K50"/>
    <mergeCell ref="A51:A53"/>
    <mergeCell ref="B51:B53"/>
    <mergeCell ref="C51:C53"/>
    <mergeCell ref="D51:D53"/>
    <mergeCell ref="E51:E53"/>
    <mergeCell ref="F51:F53"/>
    <mergeCell ref="G51:K51"/>
    <mergeCell ref="A48:A50"/>
    <mergeCell ref="B48:B50"/>
    <mergeCell ref="C48:C50"/>
    <mergeCell ref="D48:D50"/>
    <mergeCell ref="E48:E50"/>
    <mergeCell ref="F48:F50"/>
    <mergeCell ref="G52:K52"/>
    <mergeCell ref="G53:K53"/>
    <mergeCell ref="A54:A56"/>
    <mergeCell ref="B54:B56"/>
    <mergeCell ref="C54:C56"/>
    <mergeCell ref="D54:D56"/>
    <mergeCell ref="E54:E56"/>
    <mergeCell ref="F54:F56"/>
    <mergeCell ref="G54:K54"/>
    <mergeCell ref="G55:K55"/>
    <mergeCell ref="G56:K56"/>
    <mergeCell ref="A57:A59"/>
    <mergeCell ref="B57:B59"/>
    <mergeCell ref="C57:C59"/>
    <mergeCell ref="D57:D59"/>
    <mergeCell ref="E57:E59"/>
    <mergeCell ref="F57:F59"/>
    <mergeCell ref="G57:K57"/>
    <mergeCell ref="G58:K58"/>
    <mergeCell ref="G59:K59"/>
    <mergeCell ref="G60:K60"/>
    <mergeCell ref="G61:K61"/>
    <mergeCell ref="G62:K62"/>
    <mergeCell ref="A63:A65"/>
    <mergeCell ref="B63:B65"/>
    <mergeCell ref="C63:C65"/>
    <mergeCell ref="D63:D65"/>
    <mergeCell ref="E63:E65"/>
    <mergeCell ref="F63:F65"/>
    <mergeCell ref="G63:K63"/>
    <mergeCell ref="A60:A62"/>
    <mergeCell ref="B60:B62"/>
    <mergeCell ref="C60:C62"/>
    <mergeCell ref="D60:D62"/>
    <mergeCell ref="E60:E62"/>
    <mergeCell ref="F60:F62"/>
    <mergeCell ref="G64:K64"/>
    <mergeCell ref="G65:K65"/>
    <mergeCell ref="A66:A68"/>
    <mergeCell ref="B66:B68"/>
    <mergeCell ref="C66:C68"/>
    <mergeCell ref="D66:D68"/>
    <mergeCell ref="E66:E68"/>
    <mergeCell ref="F66:F68"/>
    <mergeCell ref="G66:K66"/>
    <mergeCell ref="G67:K67"/>
    <mergeCell ref="G68:K68"/>
    <mergeCell ref="A69:A71"/>
    <mergeCell ref="B69:B71"/>
    <mergeCell ref="C69:C71"/>
    <mergeCell ref="D69:D71"/>
    <mergeCell ref="E69:E71"/>
    <mergeCell ref="F69:F71"/>
    <mergeCell ref="G69:K69"/>
    <mergeCell ref="G70:K70"/>
    <mergeCell ref="G71:K71"/>
    <mergeCell ref="G72:K72"/>
    <mergeCell ref="G73:K73"/>
    <mergeCell ref="G74:K74"/>
    <mergeCell ref="A75:A77"/>
    <mergeCell ref="B75:B77"/>
    <mergeCell ref="C75:C77"/>
    <mergeCell ref="D75:D77"/>
    <mergeCell ref="E75:E77"/>
    <mergeCell ref="F75:F77"/>
    <mergeCell ref="G75:K75"/>
    <mergeCell ref="A72:A74"/>
    <mergeCell ref="B72:B74"/>
    <mergeCell ref="C72:C74"/>
    <mergeCell ref="D72:D74"/>
    <mergeCell ref="E72:E74"/>
    <mergeCell ref="F72:F74"/>
    <mergeCell ref="G76:K76"/>
    <mergeCell ref="G77:K77"/>
    <mergeCell ref="A78:A80"/>
    <mergeCell ref="B78:B80"/>
    <mergeCell ref="C78:C80"/>
    <mergeCell ref="D78:D80"/>
    <mergeCell ref="E78:E80"/>
    <mergeCell ref="F78:F80"/>
    <mergeCell ref="G78:K78"/>
    <mergeCell ref="G79:K79"/>
    <mergeCell ref="G80:K80"/>
    <mergeCell ref="A83:P83"/>
    <mergeCell ref="A84:A86"/>
    <mergeCell ref="B84:D84"/>
    <mergeCell ref="E84:F84"/>
    <mergeCell ref="G84:Q84"/>
    <mergeCell ref="L85:M86"/>
    <mergeCell ref="N85:O86"/>
    <mergeCell ref="P85:Q86"/>
    <mergeCell ref="R84:R86"/>
    <mergeCell ref="B85:B86"/>
    <mergeCell ref="C85:C86"/>
    <mergeCell ref="D85:D86"/>
    <mergeCell ref="E85:E86"/>
    <mergeCell ref="F85:F86"/>
    <mergeCell ref="G85:G86"/>
    <mergeCell ref="H85:I85"/>
    <mergeCell ref="J85:J86"/>
    <mergeCell ref="K85:K86"/>
    <mergeCell ref="L89:M89"/>
    <mergeCell ref="N89:O89"/>
    <mergeCell ref="P89:Q89"/>
    <mergeCell ref="L90:M90"/>
    <mergeCell ref="N90:O90"/>
    <mergeCell ref="P90:Q90"/>
    <mergeCell ref="L87:M87"/>
    <mergeCell ref="N87:O87"/>
    <mergeCell ref="P87:Q87"/>
    <mergeCell ref="L88:M88"/>
    <mergeCell ref="N88:O88"/>
    <mergeCell ref="P88:Q88"/>
    <mergeCell ref="L93:M93"/>
    <mergeCell ref="N93:O93"/>
    <mergeCell ref="P93:Q93"/>
    <mergeCell ref="L94:M94"/>
    <mergeCell ref="N94:O94"/>
    <mergeCell ref="P94:Q94"/>
    <mergeCell ref="L91:M91"/>
    <mergeCell ref="N91:O91"/>
    <mergeCell ref="P91:Q91"/>
    <mergeCell ref="L92:M92"/>
    <mergeCell ref="N92:O92"/>
    <mergeCell ref="P92:Q92"/>
    <mergeCell ref="L97:M97"/>
    <mergeCell ref="N97:O97"/>
    <mergeCell ref="P97:Q97"/>
    <mergeCell ref="L98:M98"/>
    <mergeCell ref="N98:O98"/>
    <mergeCell ref="P98:Q98"/>
    <mergeCell ref="L95:M95"/>
    <mergeCell ref="N95:O95"/>
    <mergeCell ref="P95:Q95"/>
    <mergeCell ref="L96:M96"/>
    <mergeCell ref="N96:O96"/>
    <mergeCell ref="P96:Q96"/>
    <mergeCell ref="L101:M101"/>
    <mergeCell ref="N101:O101"/>
    <mergeCell ref="P101:Q101"/>
    <mergeCell ref="L102:M102"/>
    <mergeCell ref="N102:O102"/>
    <mergeCell ref="P102:Q102"/>
    <mergeCell ref="L99:M99"/>
    <mergeCell ref="N99:O99"/>
    <mergeCell ref="P99:Q99"/>
    <mergeCell ref="L100:M100"/>
    <mergeCell ref="N100:O100"/>
    <mergeCell ref="P100:Q100"/>
    <mergeCell ref="A107:O107"/>
    <mergeCell ref="P107:Q108"/>
    <mergeCell ref="R107:R108"/>
    <mergeCell ref="A108:O108"/>
    <mergeCell ref="A109:S109"/>
    <mergeCell ref="A110:S110"/>
    <mergeCell ref="L103:M103"/>
    <mergeCell ref="N103:O103"/>
    <mergeCell ref="P103:Q103"/>
    <mergeCell ref="L104:M104"/>
    <mergeCell ref="N104:O104"/>
    <mergeCell ref="P104:Q104"/>
    <mergeCell ref="L112:M112"/>
    <mergeCell ref="N112:N113"/>
    <mergeCell ref="O112:O113"/>
    <mergeCell ref="P112:P113"/>
    <mergeCell ref="Q112:Q113"/>
    <mergeCell ref="R112:R113"/>
    <mergeCell ref="A111:A113"/>
    <mergeCell ref="B111:D111"/>
    <mergeCell ref="E111:F111"/>
    <mergeCell ref="G111:R111"/>
    <mergeCell ref="B112:B113"/>
    <mergeCell ref="C112:C113"/>
    <mergeCell ref="D112:D113"/>
    <mergeCell ref="E112:E113"/>
    <mergeCell ref="F112:F113"/>
    <mergeCell ref="G112:K113"/>
    <mergeCell ref="G114:K114"/>
    <mergeCell ref="A115:A117"/>
    <mergeCell ref="B115:B117"/>
    <mergeCell ref="C115:C117"/>
    <mergeCell ref="D115:D117"/>
    <mergeCell ref="E115:E117"/>
    <mergeCell ref="F115:F117"/>
    <mergeCell ref="G115:K115"/>
    <mergeCell ref="G116:K116"/>
    <mergeCell ref="G117:K117"/>
    <mergeCell ref="G118:K118"/>
    <mergeCell ref="G119:K119"/>
    <mergeCell ref="G120:K120"/>
    <mergeCell ref="A121:A123"/>
    <mergeCell ref="B121:B123"/>
    <mergeCell ref="C121:C123"/>
    <mergeCell ref="D121:D123"/>
    <mergeCell ref="E121:E123"/>
    <mergeCell ref="F121:F123"/>
    <mergeCell ref="G121:K121"/>
    <mergeCell ref="A118:A120"/>
    <mergeCell ref="B118:B120"/>
    <mergeCell ref="C118:C120"/>
    <mergeCell ref="D118:D120"/>
    <mergeCell ref="E118:E120"/>
    <mergeCell ref="F118:F120"/>
    <mergeCell ref="G122:K122"/>
    <mergeCell ref="G123:K123"/>
    <mergeCell ref="A124:A126"/>
    <mergeCell ref="B124:B126"/>
    <mergeCell ref="C124:C126"/>
    <mergeCell ref="D124:D126"/>
    <mergeCell ref="E124:E126"/>
    <mergeCell ref="F124:F126"/>
    <mergeCell ref="G124:K124"/>
    <mergeCell ref="G125:K125"/>
    <mergeCell ref="G126:K126"/>
    <mergeCell ref="A127:A129"/>
    <mergeCell ref="B127:B129"/>
    <mergeCell ref="C127:C129"/>
    <mergeCell ref="D127:D129"/>
    <mergeCell ref="E127:E129"/>
    <mergeCell ref="F127:F129"/>
    <mergeCell ref="G127:K127"/>
    <mergeCell ref="G128:K128"/>
    <mergeCell ref="G129:K129"/>
    <mergeCell ref="G130:K130"/>
    <mergeCell ref="G131:K131"/>
    <mergeCell ref="G132:K132"/>
    <mergeCell ref="A133:A135"/>
    <mergeCell ref="B133:B135"/>
    <mergeCell ref="C133:C135"/>
    <mergeCell ref="D133:D135"/>
    <mergeCell ref="E133:E135"/>
    <mergeCell ref="F133:F135"/>
    <mergeCell ref="G133:K133"/>
    <mergeCell ref="A130:A132"/>
    <mergeCell ref="B130:B132"/>
    <mergeCell ref="C130:C132"/>
    <mergeCell ref="D130:D132"/>
    <mergeCell ref="E130:E132"/>
    <mergeCell ref="F130:F132"/>
    <mergeCell ref="G134:K134"/>
    <mergeCell ref="G135:K135"/>
    <mergeCell ref="A136:A138"/>
    <mergeCell ref="B136:B138"/>
    <mergeCell ref="C136:C138"/>
    <mergeCell ref="D136:D138"/>
    <mergeCell ref="E136:E138"/>
    <mergeCell ref="F136:F138"/>
    <mergeCell ref="G136:K136"/>
    <mergeCell ref="G137:K137"/>
    <mergeCell ref="G138:K138"/>
    <mergeCell ref="A139:A141"/>
    <mergeCell ref="B139:B141"/>
    <mergeCell ref="C139:C141"/>
    <mergeCell ref="D139:D141"/>
    <mergeCell ref="E139:E141"/>
    <mergeCell ref="F139:F141"/>
    <mergeCell ref="G139:K139"/>
    <mergeCell ref="G140:K140"/>
    <mergeCell ref="G141:K141"/>
    <mergeCell ref="G142:K142"/>
    <mergeCell ref="G143:K143"/>
    <mergeCell ref="G144:K144"/>
    <mergeCell ref="A145:A147"/>
    <mergeCell ref="B145:B147"/>
    <mergeCell ref="C145:C147"/>
    <mergeCell ref="D145:D147"/>
    <mergeCell ref="E145:E147"/>
    <mergeCell ref="F145:F147"/>
    <mergeCell ref="G145:K145"/>
    <mergeCell ref="A142:A144"/>
    <mergeCell ref="B142:B144"/>
    <mergeCell ref="C142:C144"/>
    <mergeCell ref="D142:D144"/>
    <mergeCell ref="E142:E144"/>
    <mergeCell ref="F142:F144"/>
    <mergeCell ref="G146:K146"/>
    <mergeCell ref="G147:K147"/>
    <mergeCell ref="A148:A149"/>
    <mergeCell ref="B148:B149"/>
    <mergeCell ref="C148:C149"/>
    <mergeCell ref="D148:D149"/>
    <mergeCell ref="E148:E149"/>
    <mergeCell ref="F148:F149"/>
    <mergeCell ref="G148:K148"/>
    <mergeCell ref="G149:K149"/>
    <mergeCell ref="A152:P152"/>
    <mergeCell ref="A153:A155"/>
    <mergeCell ref="B153:D153"/>
    <mergeCell ref="E153:F153"/>
    <mergeCell ref="G153:Q153"/>
    <mergeCell ref="R153:R155"/>
    <mergeCell ref="B154:B155"/>
    <mergeCell ref="C154:C155"/>
    <mergeCell ref="D154:D155"/>
    <mergeCell ref="E154:E155"/>
    <mergeCell ref="N154:O155"/>
    <mergeCell ref="P154:Q155"/>
    <mergeCell ref="L156:M156"/>
    <mergeCell ref="N156:O156"/>
    <mergeCell ref="P156:Q156"/>
    <mergeCell ref="L157:M157"/>
    <mergeCell ref="N157:O157"/>
    <mergeCell ref="P157:Q157"/>
    <mergeCell ref="F154:F155"/>
    <mergeCell ref="G154:G155"/>
    <mergeCell ref="H154:I154"/>
    <mergeCell ref="J154:J155"/>
    <mergeCell ref="K154:K155"/>
    <mergeCell ref="L154:M155"/>
    <mergeCell ref="L160:M160"/>
    <mergeCell ref="N160:O160"/>
    <mergeCell ref="P160:Q160"/>
    <mergeCell ref="L161:M161"/>
    <mergeCell ref="N161:O161"/>
    <mergeCell ref="P161:Q161"/>
    <mergeCell ref="L158:M158"/>
    <mergeCell ref="N158:O158"/>
    <mergeCell ref="P158:Q158"/>
    <mergeCell ref="L159:M159"/>
    <mergeCell ref="N159:O159"/>
    <mergeCell ref="P159:Q159"/>
    <mergeCell ref="L164:M164"/>
    <mergeCell ref="N164:O164"/>
    <mergeCell ref="P164:Q164"/>
    <mergeCell ref="L165:M165"/>
    <mergeCell ref="N165:O165"/>
    <mergeCell ref="P165:Q165"/>
    <mergeCell ref="L162:M162"/>
    <mergeCell ref="N162:O162"/>
    <mergeCell ref="P162:Q162"/>
    <mergeCell ref="L163:M163"/>
    <mergeCell ref="N163:O163"/>
    <mergeCell ref="P163:Q163"/>
    <mergeCell ref="L168:M168"/>
    <mergeCell ref="N168:O168"/>
    <mergeCell ref="P168:Q168"/>
    <mergeCell ref="A171:K171"/>
    <mergeCell ref="A172:R172"/>
    <mergeCell ref="A174:R174"/>
    <mergeCell ref="L166:M166"/>
    <mergeCell ref="N166:O166"/>
    <mergeCell ref="P166:Q166"/>
    <mergeCell ref="L167:M167"/>
    <mergeCell ref="N167:O167"/>
    <mergeCell ref="P167:Q167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55" orientation="landscape" r:id="rId1"/>
  <headerFooter>
    <oddFooter>&amp;R&amp;P</oddFooter>
  </headerFooter>
  <rowBreaks count="4" manualBreakCount="4">
    <brk id="18" max="16383" man="1"/>
    <brk id="41" max="17" man="1"/>
    <brk id="81" max="17" man="1"/>
    <brk id="13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2024</vt:lpstr>
      <vt:lpstr>'Отчет 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vorobyevadg</dc:creator>
  <cp:lastModifiedBy>vorobyevadg</cp:lastModifiedBy>
  <dcterms:created xsi:type="dcterms:W3CDTF">2025-01-23T05:17:33Z</dcterms:created>
  <dcterms:modified xsi:type="dcterms:W3CDTF">2025-02-03T02:15:52Z</dcterms:modified>
</cp:coreProperties>
</file>